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https://swisstravelsystemag.sharepoint.com/sites/PARTNERMANAGEMENT/Freigegebene Dokumente/General/01_Zusatzmandate/2026/"/>
    </mc:Choice>
  </mc:AlternateContent>
  <xr:revisionPtr revIDLastSave="4773" documentId="8_{09FD7E2A-F848-4207-8339-4941A2386457}" xr6:coauthVersionLast="47" xr6:coauthVersionMax="47" xr10:uidLastSave="{720B3F58-F95B-4C42-BC87-56823DCDE35B}"/>
  <bookViews>
    <workbookView xWindow="-120" yWindow="-120" windowWidth="29040" windowHeight="15720" activeTab="2" xr2:uid="{CD51CFDB-AC96-40C4-8203-B405F865E91F}"/>
  </bookViews>
  <sheets>
    <sheet name="Modul I" sheetId="1" r:id="rId1"/>
    <sheet name="Germany" sheetId="2" r:id="rId2"/>
    <sheet name="Austria" sheetId="3" r:id="rId3"/>
    <sheet name="France" sheetId="4" r:id="rId4"/>
    <sheet name="Italy" sheetId="5" r:id="rId5"/>
    <sheet name="SEA" sheetId="10" r:id="rId6"/>
    <sheet name="Spain" sheetId="6" r:id="rId7"/>
    <sheet name="Netherlands" sheetId="9" r:id="rId8"/>
    <sheet name="UK" sheetId="8" r:id="rId9"/>
    <sheet name="VAE" sheetId="17" r:id="rId10"/>
    <sheet name="India" sheetId="15" r:id="rId11"/>
    <sheet name="Korea" sheetId="16" r:id="rId12"/>
    <sheet name="Australia" sheetId="19" r:id="rId13"/>
    <sheet name="GCH" sheetId="24" r:id="rId14"/>
    <sheet name="Japan" sheetId="18" r:id="rId15"/>
    <sheet name="USA &amp; CAN" sheetId="22" r:id="rId16"/>
    <sheet name="Brazil" sheetId="23" r:id="rId17"/>
    <sheet name="Budget" sheetId="20" r:id="rId18"/>
  </sheets>
  <definedNames>
    <definedName name="_xlnm.Print_Area" localSheetId="12">Australia!$A$1:$H$11</definedName>
    <definedName name="_xlnm.Print_Area" localSheetId="2">Austria!$A$1:$H$9</definedName>
    <definedName name="_xlnm.Print_Area" localSheetId="16">Brazil!$A$4:$H$14</definedName>
    <definedName name="_xlnm.Print_Area" localSheetId="17">Budget!$A$1:$J$23</definedName>
    <definedName name="_xlnm.Print_Area" localSheetId="3">France!$A$1:$H$9</definedName>
    <definedName name="_xlnm.Print_Area" localSheetId="13">GCH!$A$1:$H$14</definedName>
    <definedName name="_xlnm.Print_Area" localSheetId="1">Germany!$A$1:$H$11</definedName>
    <definedName name="_xlnm.Print_Area" localSheetId="10">India!$A$1:$F$16</definedName>
    <definedName name="_xlnm.Print_Area" localSheetId="4">Italy!$A$1:$H$9</definedName>
    <definedName name="_xlnm.Print_Area" localSheetId="14">Japan!$A$1:$H$10</definedName>
    <definedName name="_xlnm.Print_Area" localSheetId="11">Korea!$A$1:$H$8</definedName>
    <definedName name="_xlnm.Print_Area" localSheetId="0">'Modul I'!$A$1:$J$29</definedName>
    <definedName name="_xlnm.Print_Area" localSheetId="7">Netherlands!$A$1:$H$9</definedName>
    <definedName name="_xlnm.Print_Area" localSheetId="5">SEA!$A$1:$H$17</definedName>
    <definedName name="_xlnm.Print_Area" localSheetId="6">Spain!$A$1:$H$10</definedName>
    <definedName name="_xlnm.Print_Area" localSheetId="8">UK!$A$1:$H$14</definedName>
    <definedName name="_xlnm.Print_Area" localSheetId="15">'USA &amp; CAN'!$A$1:$H$17</definedName>
    <definedName name="_xlnm.Print_Area" localSheetId="9">VAE!$A$1:$H$8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 i="20" l="1"/>
  <c r="B6" i="20"/>
  <c r="B17" i="20"/>
  <c r="B14" i="20"/>
  <c r="B21" i="20"/>
  <c r="B20" i="20"/>
  <c r="B19" i="20"/>
  <c r="B18" i="20"/>
  <c r="B16" i="20"/>
  <c r="B15" i="20"/>
  <c r="B13" i="20"/>
  <c r="B12" i="20"/>
  <c r="B11" i="20"/>
  <c r="B10" i="20"/>
  <c r="B8" i="20"/>
  <c r="B7" i="20"/>
  <c r="H29" i="1"/>
  <c r="B22" i="20" l="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<sst xmlns="http://schemas.openxmlformats.org/spreadsheetml/2006/main" count="689" uniqueCount="411">
  <si>
    <t>Anhang II zur Leistungsvereinbarung «Rahmenvertrag Zusatzmandat» /  Kalenderjahr 2026</t>
  </si>
  <si>
    <t>Leistungen für:</t>
  </si>
  <si>
    <t>Modul I: Kommunikationsleistungen</t>
  </si>
  <si>
    <t>Obligatorischer Teil / für alle Zusatzmandatspartner identisch / Vorgegebene, nicht änderbare Leistungen</t>
  </si>
  <si>
    <t>Nr.</t>
  </si>
  <si>
    <t>4-W-Drive</t>
  </si>
  <si>
    <t>Plattform</t>
  </si>
  <si>
    <t>Aktivitätenbeschrieb</t>
  </si>
  <si>
    <t>Link</t>
  </si>
  <si>
    <t>Eingabetermin</t>
  </si>
  <si>
    <t>Kontakt STS</t>
  </si>
  <si>
    <t>Wert in CHF</t>
  </si>
  <si>
    <t>Bemerkungen</t>
  </si>
  <si>
    <t>Promotion</t>
  </si>
  <si>
    <t>TS Map für B2B und B2C Gebrauch</t>
  </si>
  <si>
    <r>
      <rPr>
        <sz val="14"/>
        <color rgb="FF000000"/>
        <rFont val="ST Allegra"/>
        <family val="3"/>
      </rPr>
      <t>Hervorhebung Partnerangebot in TS Map in 11 Sprachen:
- Format Broschüre gefaltet (A5)
- Geltungsbereichskarte Swiss Travel Pass auf Vorderseite, mit Stecknadeln und Verweis zu den Partnern
- Verweis auf redaktionelle Integration (Text + Bild und Logo)
- Illustrative Hervorhebung auf inspirativer Karte auf der Rückseite</t>
    </r>
    <r>
      <rPr>
        <sz val="14"/>
        <color rgb="FFFF0000"/>
        <rFont val="ST Allegra"/>
        <family val="3"/>
      </rPr>
      <t xml:space="preserve">
</t>
    </r>
    <r>
      <rPr>
        <sz val="14"/>
        <color rgb="FF000000"/>
        <rFont val="ST Allegra"/>
        <family val="3"/>
      </rPr>
      <t>- Aufschaltung der Karte auf travelswitzerland.com (als PDF zum Download)</t>
    </r>
    <r>
      <rPr>
        <sz val="14"/>
        <color rgb="FFFF0000"/>
        <rFont val="ST Allegra"/>
        <family val="3"/>
      </rPr>
      <t xml:space="preserve"> 
</t>
    </r>
    <r>
      <rPr>
        <sz val="14"/>
        <color rgb="FF000000"/>
        <rFont val="ST Allegra"/>
        <family val="3"/>
      </rPr>
      <t xml:space="preserve">- Versand an Trade via ST Professional Shop und SBB/Lidi Shop 
- Weltweite </t>
    </r>
    <r>
      <rPr>
        <sz val="14"/>
        <rFont val="ST Allegra"/>
        <family val="3"/>
      </rPr>
      <t>Auflage bei 392'000</t>
    </r>
    <r>
      <rPr>
        <sz val="14"/>
        <color rgb="FF000000"/>
        <rFont val="ST Allegra"/>
        <family val="3"/>
      </rPr>
      <t xml:space="preserve"> Stück
Alternierend ist jeder ZMP ein Mal als jährliches Key-Visual auf der Titelseite abgebildet (2026 RhB)</t>
    </r>
  </si>
  <si>
    <t>Wird von TS  Production zeitgerecht und direkt mit Partner  umgesetzt</t>
  </si>
  <si>
    <t>Natalie Jakober</t>
  </si>
  <si>
    <t>Neue Logos bitte bis Mitte Juli des aktuellen Jahres melden.</t>
  </si>
  <si>
    <t>E-Marketing</t>
  </si>
  <si>
    <t>travelswitzerland.com</t>
  </si>
  <si>
    <r>
      <t xml:space="preserve">Hervorhebung des Partner Contents auf travelswitzerland.com
- Clusterung Experience = bevorzugte Postitionierung / visuelle Hervorhebung
- Extended Content auf Subpage (Imagegallery 10 Bilder, Special Offers </t>
    </r>
    <r>
      <rPr>
        <sz val="1"/>
        <rFont val="ST Allegra"/>
        <family val="3"/>
      </rPr>
      <t>(</t>
    </r>
    <r>
      <rPr>
        <sz val="14"/>
        <rFont val="ST Allegra"/>
        <family val="3"/>
      </rPr>
      <t xml:space="preserve">bspw. Excellence Class)
- Titelbild Integration auf Startseite </t>
    </r>
    <r>
      <rPr>
        <sz val="1"/>
        <rFont val="ST Allegra"/>
        <family val="3"/>
      </rPr>
      <t>(</t>
    </r>
    <r>
      <rPr>
        <sz val="14"/>
        <rFont val="ST Allegra"/>
        <family val="3"/>
      </rPr>
      <t>wechselnder Tournus</t>
    </r>
    <r>
      <rPr>
        <sz val="1"/>
        <rFont val="ST Allegra"/>
        <family val="3"/>
      </rPr>
      <t>)</t>
    </r>
    <r>
      <rPr>
        <sz val="14"/>
        <rFont val="ST Allegra"/>
        <family val="3"/>
      </rPr>
      <t xml:space="preserve">
- Integration von eigenen Sales Materialien für den Download </t>
    </r>
    <r>
      <rPr>
        <sz val="1"/>
        <rFont val="ST Allegra"/>
        <family val="3"/>
      </rPr>
      <t>(</t>
    </r>
    <r>
      <rPr>
        <sz val="14"/>
        <rFont val="ST Allegra"/>
        <family val="3"/>
      </rPr>
      <t>Link to Canto Package</t>
    </r>
    <r>
      <rPr>
        <sz val="1"/>
        <rFont val="ST Allegra"/>
        <family val="3"/>
      </rPr>
      <t>)</t>
    </r>
  </si>
  <si>
    <t>Q4 für Sales Materialien. Änderungen können jederzeit gemeldet werden.</t>
  </si>
  <si>
    <t>Michelle Marti</t>
  </si>
  <si>
    <t>Switzerland.com</t>
  </si>
  <si>
    <t xml:space="preserve">Exklusive Integration unter «Reiseziele/Sehenswürdigkeiten/Bahnerlebnisse» in 14 Sprachen
- Hervorhebung durch Teaser unter der jeweiligen Kategorie
</t>
  </si>
  <si>
    <t>Januar</t>
  </si>
  <si>
    <t xml:space="preserve">Prominente Integration unter «Erlebnisse mit Bahn, Bus und Schiff» in 14 Sprachen 
- Hervorhebung durch Teaser unter der jeweiligen Kategorie
</t>
  </si>
  <si>
    <t xml:space="preserve">Platzierung Teaser (ganz unten auf der Seite, nach jeweiligem Angebot) auf Detailseiten von Angebotspartnern in 14 Sprachen:
- Teaserplatzierung bei zwei Angebotspartnern auf Switzerland.com/travel </t>
  </si>
  <si>
    <t>Link 
Beispiel</t>
  </si>
  <si>
    <t>Partner kann wählen, auf welchen zwei Detailseiten eines anderen ÖV Partners ein Teaser platziert werden soll. Wünsche werden nach Möglichkeit berücksichtigt.</t>
  </si>
  <si>
    <t>Key Account Management</t>
  </si>
  <si>
    <t>Travel Switzerland Academy (E-Learning)</t>
  </si>
  <si>
    <t xml:space="preserve">Erhalt des Partner Contents auf der E-Learning Plattform --&gt; läuft bis Ende 2026, ab Q3 soll es abgelöst werden
</t>
  </si>
  <si>
    <t>Sheila Egloff</t>
  </si>
  <si>
    <t>Controlling</t>
  </si>
  <si>
    <t>Reporting</t>
  </si>
  <si>
    <t xml:space="preserve">Jährlicher Nachweis und Zusammenstellung aller gebuchten Aktivitäten:
- Format: PowerPoint Präsentation </t>
  </si>
  <si>
    <t>Q1 Folgejahr</t>
  </si>
  <si>
    <t>Account Manager Partnerships</t>
  </si>
  <si>
    <t xml:space="preserve"> </t>
  </si>
  <si>
    <t>Total Modul I - Obligatorischer Teil, effektiver Wert in CHF:  39'000  /  Pauschalpreis: CHF 20'000</t>
  </si>
  <si>
    <t>Pick &amp; Choose Teil / Folgende Leistungen können nach Bedarf ausgewählt werden / Wert setzt sich aus gewählten Leistungen zusammen</t>
  </si>
  <si>
    <t>ST Professional Shop</t>
  </si>
  <si>
    <t xml:space="preserve">Integration und Betreuung Partnerbroschüre (keine Sales Manuals) im ST Professional Shop:
- Integration einer englisch- oder multisprachigen Partnerbroschüre (max. Grösse A4)
- Kommunikation an TS Agenten/ST Mitarbeiter inkl. Login
- Menge: pro Jahr 3'000 Stück. Nachlieferung von jeweils 3'000 Stk zu CHF 1'000 auf Anfrage möglich. 
</t>
  </si>
  <si>
    <t>Bis Ende Januar des laufenden Jahres</t>
  </si>
  <si>
    <t>Alyssa Ruoss</t>
  </si>
  <si>
    <t xml:space="preserve">Betreuungsaufwände B2B/B2C Shop können komplett durch STS AG garantiert werden. </t>
  </si>
  <si>
    <t>Social Media Package ST Plattformen</t>
  </si>
  <si>
    <t xml:space="preserve">Präsenz auf Social Media Plattformen von Schweiz Tourismus: 
- 1 Meta Carousel Ad (Reichweite 3.735 Mio.)
    - Saisonal und marktspezifisch eingegrenzt: Wahl einer Saison und eines Marktes
    - Sprache: Englisch
    - Integration mehrere Partner in einem Carousel Ad zur Erhöhung der Visbilität und Werbewirkung pro Leistungsträger durch Bündelung Budget (=höhere Reichweite)
    - Jeder Partner erhält eine Kachel innerhalb des Carousel Ads, in welchem der Partner jeweils eine Woche die vorderste Kachel belegt (während ganzer Laufzeit von Carousel Ad bleibt Partner an einer anderen Stelle innerhalb des Ads integriert)
- 1 Instagram Post (Reichweite: 961K)
    - Organischer Single Image oder Gallery Post
</t>
  </si>
  <si>
    <t>laufend</t>
  </si>
  <si>
    <t>Michelle Marti / Tanja Blumer</t>
  </si>
  <si>
    <t xml:space="preserve">Michelle geht jeweils im Januar auf Partner zu, um Timing und Content zu definieren.
</t>
  </si>
  <si>
    <t>Reel auf ST Instagram Kanal</t>
  </si>
  <si>
    <t>Präsenz auf Social-Media-Plattformen von Schweiz Tourismus 
- 1 Reel von Content Creator extern produziert und organische Ausspielung auf Instagram Kanal von Schweiz Tourismus (Reichweite: 961K). 
Auf max. 4 Partner begrenzt
Effektiver Wert von STS AG bezahlt: CHF 12'000</t>
  </si>
  <si>
    <t>4'000</t>
  </si>
  <si>
    <t>Social Media Package TS Plattformen</t>
  </si>
  <si>
    <t>Präsenz auf Social-Media-Plattformen von Travel Switzerland
Angabe von 2 Themen, die jeweils wie folgt ausgearbeitet werden 
- Instagram: organischer Post (Reichweite: 86.3K) plus Werbeanzeige 
- Facebook: organischer Post (Reichweite: 38.3K) plus Werbeanzeige  
Themen und Timing werden mit Partner individuell definiert. Fokussierung auf Zielgruppen (B2C) und ausgewählte Märkte. Detailliertes Reporting. 
- 1 YouTube Video (Reichweite: 6.5K) 
Organische Integration von einem Video in TS-Playlist (sofern verfügbar von Partner, optional).</t>
  </si>
  <si>
    <t>Michelle geht jeweils im Januar auf Partner zu, um Timing und Content zu definieren.</t>
  </si>
  <si>
    <t>B2B Omnichannel Content Package</t>
  </si>
  <si>
    <r>
      <t>Trade NL: 
Integration mit Text, Bild, Link nach Wahl im TS Trade Newsletter:
- Integration in einem TS Trade Newsletter
- Teaser Newsbeitrag
- Reichweite: EN: 2'074 Distributionspartner
                      DE:  466 Distributionspartner</t>
    </r>
    <r>
      <rPr>
        <sz val="14"/>
        <color rgb="FFFF0000"/>
        <rFont val="ST Allegra"/>
        <family val="3"/>
      </rPr>
      <t xml:space="preserve">
</t>
    </r>
    <r>
      <rPr>
        <sz val="14"/>
        <color rgb="FF000000"/>
        <rFont val="ST Allegra"/>
        <family val="3"/>
      </rPr>
      <t xml:space="preserve">
travelswitzerland.com
- 1 Newsbeitrag pro Jahr (eigene Themenbestimmung)
LinkedIn Travel Switzerland
- Promotion Newsbeitrag durch LinkedIn (Paid Distribution in 1-2 Märkten)
- Reichweite: 5'669 Followers</t>
    </r>
  </si>
  <si>
    <t>3'500 (davon 500 Cashout für Paid Post)</t>
  </si>
  <si>
    <t>Sheila geht jeweils im Januar auf Partner zu, um Timing und Content zu definieren.</t>
  </si>
  <si>
    <t>B2C NWL Schweiz Tourismus</t>
  </si>
  <si>
    <t xml:space="preserve">1 Beitrag im B2C Newsltter von Schweiz Tourismus, TKP CHF 40, 380'000 Abonnenten weltweit
Begrenzt auf 6 Inhalte/Partner pro Jahr
Effektiver Wert von STS AG bezahlt: CHF 12'000 </t>
  </si>
  <si>
    <t>Michelle Kälin</t>
  </si>
  <si>
    <t>2'500</t>
  </si>
  <si>
    <t>Filmproduktion im Stile des Excellence Talks</t>
  </si>
  <si>
    <t xml:space="preserve">Konzeption, Definition Rahmenbedingungen, Aufbereitung &amp; Moderation (durch STS AG) eines spezifischen Partnerbeitrags. Exklusives Material für Partner, Lizenzfrei zur sofortige Verwendung. Kann beispielsweise für den Einsatz von Trade Schulungen und bei Präsentationen genutzt werden. 
Footage kann für verschiedenen Zwecke zusammengeschnitten werden (Teaser, Social Media, Präsentationen...). Travel Switzerland darf Material ebenfalls zu Promotionszwecken nutzen und streuen
</t>
  </si>
  <si>
    <t>Nathalie Jakober</t>
  </si>
  <si>
    <r>
      <t xml:space="preserve">Mindestbeitrag CHF 8'000. Details werden eruiert und entsprechend wird eine Offerte unterbreitet. 
Nur möglich, sofern genügend Ressourcen Seitens STS AG sichergestellt werden können. </t>
    </r>
    <r>
      <rPr>
        <b/>
        <sz val="14"/>
        <rFont val="ST Allegra"/>
        <family val="3"/>
      </rPr>
      <t>Diese Leistung ist eine Cashout-Aktivität</t>
    </r>
  </si>
  <si>
    <t>Fotoproduktion für Content Material</t>
  </si>
  <si>
    <r>
      <t xml:space="preserve">Konzeption, Definition Rahmenbedingungen, Aufbereitung (durch STS AG) eines Contentthemas. Exklusives Material für Partner, Lizenzfrei zur sofortige Verwendung. Kann beispielsweise für den Einsatz von Sales-Präsentationen, Social Media Beiträgen oder Websiten genutzt werden. Ausspielung: 20 bearbeitete Bilder sowie 40 unbearbeitete Bilder zur weiteren Verwendung.
Travel Switzerland darf Material ebenfalls zu Promotionszwecken nutzen und streuen.
</t>
    </r>
    <r>
      <rPr>
        <sz val="14"/>
        <color rgb="FFFF0000"/>
        <rFont val="ST Allegra"/>
        <family val="3"/>
      </rPr>
      <t xml:space="preserve">
</t>
    </r>
    <r>
      <rPr>
        <sz val="14"/>
        <rFont val="ST Allegra"/>
        <family val="3"/>
      </rPr>
      <t xml:space="preserve">Diese Aktivität kann wunschgemäss erweitert und/oder mit Fotoproduktionen kombiniert werden. Betrag auf Anfrage </t>
    </r>
    <r>
      <rPr>
        <sz val="14"/>
        <color rgb="FFFF0000"/>
        <rFont val="ST Allegra"/>
        <family val="3"/>
      </rPr>
      <t xml:space="preserve">
</t>
    </r>
  </si>
  <si>
    <r>
      <t xml:space="preserve">Mindestbeitrag CHF 10'000. Details werden eruiert und entsprechend wird eine Offerte unterbreitet. 
Nur möglich, sofern genügend Ressourcen Seitens STS AG sichergestellt werden können. </t>
    </r>
    <r>
      <rPr>
        <b/>
        <sz val="14"/>
        <rFont val="ST Allegra"/>
        <family val="3"/>
      </rPr>
      <t>Diese Leistung ist eine Cashout-Aktivität</t>
    </r>
    <r>
      <rPr>
        <sz val="14"/>
        <rFont val="ST Allegra"/>
        <family val="3"/>
      </rPr>
      <t xml:space="preserve">
Model-Kosten, Hair and Makeup und allfälliges Styling nicht inkl. </t>
    </r>
  </si>
  <si>
    <t>Filmproduktion für Content Material</t>
  </si>
  <si>
    <t xml:space="preserve">Konzeption, Definition Rahmenbedingungen, Aufbereitung (durch STS AG) eines Contentthemas. Exklusives Material für Partner, Lizenzfrei zur sofortige Verwendung. Kann beispielsweise für den Einsatz von Sales-Präsentationen, Social Media Beiträgen oder Websiten genutzt werden. Ausspielung:  Lange Version zu einem spezifischen Thema (45'') und 5 Shortclips (15'') in den Formaten 16:9 und 9:16
Footage kann für verschiedenen Zwecke zusammengeschnitten werden (Teaser, Social Media, Präsentationen...). Travel Switzerland darf Material ebenfalls zu Promotionszwecken nutzen und streuen
Diese Aktivität kann wunschgemäss erweitert und/oder mit Fotoproduktionen kombiniert werden. Betrag auf Anfrage </t>
  </si>
  <si>
    <t>25'000</t>
  </si>
  <si>
    <r>
      <t xml:space="preserve">Mindestbeitrag CHF 20'000. Details werden eruiert und entsprechend wird eine Offerte unterbreitet. 
Nur möglich, sofern genügend Ressourcen Seitens STS sichergestell werden können. </t>
    </r>
    <r>
      <rPr>
        <b/>
        <sz val="14"/>
        <rFont val="ST Allegra"/>
        <family val="3"/>
      </rPr>
      <t>Diese Leistung ist eine Cashout-Aktivität</t>
    </r>
    <r>
      <rPr>
        <sz val="14"/>
        <rFont val="ST Allegra"/>
        <family val="3"/>
      </rPr>
      <t xml:space="preserve">
Exkl: Gage Modelle, Hair and Makeup und allfälliges Styling</t>
    </r>
  </si>
  <si>
    <t>Total «Pick &amp; Choose» in CHF</t>
  </si>
  <si>
    <t>Total Modul I (Obligatorischer Teil plus Pick &amp; Choose Teil) in CHF</t>
  </si>
  <si>
    <t>Anhang II zur Leistungsvereinbarung «Rahmenvertrag Zusatzmandat»  /  Kalenderjahr 2026</t>
  </si>
  <si>
    <t>Markt Deutschland: Marktmanager TS: Estelle Grassler</t>
  </si>
  <si>
    <t>KAM</t>
  </si>
  <si>
    <t>Messe</t>
  </si>
  <si>
    <r>
      <rPr>
        <sz val="14"/>
        <color rgb="FF000000"/>
        <rFont val="ST Allegra"/>
        <family val="3"/>
      </rPr>
      <t>ITB Berlin vom</t>
    </r>
    <r>
      <rPr>
        <b/>
        <sz val="14"/>
        <color rgb="FF000000"/>
        <rFont val="ST Allegra"/>
        <family val="3"/>
      </rPr>
      <t xml:space="preserve"> 3.-5. März 2026</t>
    </r>
    <r>
      <rPr>
        <sz val="14"/>
        <color rgb="FF000000"/>
        <rFont val="ST Allegra"/>
        <family val="3"/>
      </rPr>
      <t xml:space="preserve">, aktiveTeilnahme im öV Hub von STS:
- Aktive Präsenz an der Messe mit einer Person. 1 Tisch muss geteilt werden mit einem anderen Parnter. Keine Exklusivität.
</t>
    </r>
    <r>
      <rPr>
        <sz val="14"/>
        <rFont val="ST Allegra"/>
        <family val="3"/>
      </rPr>
      <t xml:space="preserve">
</t>
    </r>
    <r>
      <rPr>
        <b/>
        <sz val="14"/>
        <rFont val="ST Allegra"/>
        <family val="3"/>
      </rPr>
      <t>Kategorie Lounge</t>
    </r>
    <r>
      <rPr>
        <sz val="14"/>
        <rFont val="ST Allegra"/>
        <family val="3"/>
      </rPr>
      <t xml:space="preserve">
Lounge an der ITB für 4 Personen (Kat. 1) / 2 Partners + Rhein &amp; Rösti
CHF 13’200 pro Partner statt CHF 13’865
</t>
    </r>
    <r>
      <rPr>
        <b/>
        <sz val="14"/>
        <rFont val="ST Allegra"/>
        <family val="3"/>
      </rPr>
      <t>Kategorie Einzeltisch</t>
    </r>
    <r>
      <rPr>
        <sz val="14"/>
        <rFont val="ST Allegra"/>
        <family val="3"/>
      </rPr>
      <t xml:space="preserve">
Einzeltisch an der ITB für 1 Person (Kat. 3) / 1 Partner + Rhein &amp; Rösti
CHF 10’300 pro Partner statt CHF 10’810</t>
    </r>
  </si>
  <si>
    <t>10'300-
13'865</t>
  </si>
  <si>
    <r>
      <rPr>
        <sz val="14"/>
        <color rgb="FF000000"/>
        <rFont val="ST Allegra"/>
        <family val="3"/>
      </rPr>
      <t xml:space="preserve">Kategorie 1 – Lounge
CHF 13‘500.– für 4 Personen
1 Lounge mit Platz für 8 Personen
Kategorie 3 – 1er Tisch
CHF 3‘500 für eine Person </t>
    </r>
    <r>
      <rPr>
        <sz val="14"/>
        <rFont val="ST Allegra"/>
        <family val="3"/>
      </rPr>
      <t>(TS finanziert CHF 500 pro Partner = CHF 3'000 für einer Tisch)</t>
    </r>
    <r>
      <rPr>
        <sz val="14"/>
        <color rgb="FF000000"/>
        <rFont val="ST Allegra"/>
        <family val="3"/>
      </rPr>
      <t>.
1 Tisch, 2 Stühle</t>
    </r>
  </si>
  <si>
    <t>Rhein und Rösti</t>
  </si>
  <si>
    <r>
      <t xml:space="preserve">Rhein &amp; Rösti </t>
    </r>
    <r>
      <rPr>
        <b/>
        <sz val="14"/>
        <rFont val="ST Allegra"/>
        <family val="3"/>
      </rPr>
      <t>(23.-27. März 2026)</t>
    </r>
    <r>
      <rPr>
        <sz val="14"/>
        <rFont val="ST Allegra"/>
        <family val="3"/>
      </rPr>
      <t xml:space="preserve"> bietet ein hochwertiges B2B-Format, das auf echten Austausch, nachhaltige Beziehungen und gezielte Geschäftsanbahnung ausgerichtet ist. In einem exklusiven Rahmen reisen Sie vier Nächte lang an Bord der Premium-Yacht Riverside Debussy von Basel über Straßburg bis nach Amsterdam – stets begleitet von 30 ausgewählten Top-Kontakten, die während der gesamten Reise an Bord bleiben. So entstehen bis zu 84 gezielte 1:1-Meetings in einer ruhigen, inspirierenden Atmosphäre – weit weg vom üblichen Messe-Trubel.
An jedem Anlegeort treffen Sie auf eine sorgfältig kuratierte Gästeliste mit bis zu 50 Fachpersonen aus der Schweiz, darunter Reiseveranstalter, MICE-Planner:innen und Medienvertreter:innen.</t>
    </r>
  </si>
  <si>
    <t>Nur aktive Integration</t>
  </si>
  <si>
    <t>KMM</t>
  </si>
  <si>
    <t>Podcast - Die Zeit</t>
  </si>
  <si>
    <r>
      <t xml:space="preserve">Integration in Podcast
«Überm Berg» bereist für die Zielgruppe des ZEITmagazins seit
2023 Destinationen in der Schweiz. In dieser Zeit wurde die
Podcast-Serie gleich zweimal mit Gold beim BCM Award
ausgezeichnet.
Routinierte Reisereporter, individuelle
Covergestaltung und hochwertige Audiodokumentation. Im Zugabteil sitzen unsere Hosts nicht alleine: Um die Highlights und die Regionen drumherum besser kennen zu lernen, sprechen wir mit Expert:innen, die uns für einen Streckenabschnitt begleiten.
Sie erklären, welches Highlight sich vor dem Zugfenster auftut und
was es nach dem Ausstieg entlang des Weges zu erleben gibt. Auch dort treffen wir Menschen, die die Region verkörpern. Und um die Vielfalt der Möglichkeiten abzubilden, steigen wir gerne um. Wir nutzen nicht nur Züge, sondern, Gondel, Boot und Schiff –
bequem mit einem Ticket.
</t>
    </r>
    <r>
      <rPr>
        <sz val="14"/>
        <color rgb="FF0070C0"/>
        <rFont val="ST Allegra"/>
        <family val="3"/>
      </rPr>
      <t>https://uebermberg.podigee.io/</t>
    </r>
    <r>
      <rPr>
        <sz val="14"/>
        <rFont val="ST Allegra"/>
        <family val="3"/>
      </rPr>
      <t xml:space="preserve">
</t>
    </r>
  </si>
  <si>
    <t>7'000</t>
  </si>
  <si>
    <r>
      <t xml:space="preserve">Nur aktive Integration
</t>
    </r>
    <r>
      <rPr>
        <sz val="14"/>
        <color rgb="FFFF0000"/>
        <rFont val="ST Allegra"/>
        <family val="3"/>
      </rPr>
      <t xml:space="preserve">
</t>
    </r>
    <r>
      <rPr>
        <sz val="14"/>
        <rFont val="ST Allegra"/>
        <family val="3"/>
      </rPr>
      <t>Anzahl Partner noch abhängig vom Detailkonzept</t>
    </r>
  </si>
  <si>
    <t>C&amp;A</t>
  </si>
  <si>
    <t>Stadt, Kland. Unentdeckt!</t>
  </si>
  <si>
    <t>Content-Creator entdecken die Frühjarhs- oder Herbstperlen in der Schweiz: Die Reise zu den überraschenden Erlebnissen am Berg, in der Stadt und am Wasser wird filmisch begleitet. Die Erlebnisse mit dem ÖV sind zentraler Bestandteil der Kampagne. Die Content Creator berichten ihren Communities von den Ausflügen. 
- Content Creation Frühling oder Herbstsaison 2026
- Distributionskampagen 2027
- Thema Hidden Gems</t>
  </si>
  <si>
    <t>3'000</t>
  </si>
  <si>
    <t>D</t>
  </si>
  <si>
    <t>Total in CHF</t>
  </si>
  <si>
    <t>Markt Österreich: Marktmanager TS: Estelle Grassler</t>
  </si>
  <si>
    <t>Kurier
«Axel Fährt weg»</t>
  </si>
  <si>
    <t>Axel Halbhuber, KURIER Leitung Reise und Genuss, geht auf Entdeckungstour durch die Schweiz. Crossmediale Werbeleistungen über TV, Digital &amp; Print. Im Reisedokumentations-Format «Axel fährt weg»
verbindet KURIER TV die Kraft des Fernsehens mit modernen Elementen. Service und Information über eines der gefragtesten Reiseziele unserer Zeit treffen dabei auf Selfie-Videos in Plauderton. Mit einem innovativen Storytelling wird junges Publikum ebenso wie traditionelle Zuschauergruppen angesprochen.</t>
  </si>
  <si>
    <t>Medienevent Sommer</t>
  </si>
  <si>
    <t>ST Medien Event Sommer in Wien mit persönlicher Präsentation von Travel Switzerland
Focus: Swisstainable - Public Transportation.</t>
  </si>
  <si>
    <t>Nur passive Integration möglich</t>
  </si>
  <si>
    <t xml:space="preserve">STE Workshop </t>
  </si>
  <si>
    <t>Exklusives 2-Tages B2B Workshop für FIT und Gruppen</t>
  </si>
  <si>
    <t>1'000</t>
  </si>
  <si>
    <t>Markt Frankreich: Marktmanager TS: Estelle Grassler</t>
  </si>
  <si>
    <t>Influence campaign</t>
  </si>
  <si>
    <t xml:space="preserve">Influencer Trip </t>
  </si>
  <si>
    <t>Event mit 1 Destination</t>
  </si>
  <si>
    <t>Event für ausgewählte Reiseveranstalter mit Affinität zum ÖV in Paris. Gelegenheit für Networking und Produktinformationen.</t>
  </si>
  <si>
    <t>CHF 1'500 für passive Integration
CHF 3'000 für aktive Integration (ohne Reisespesen)
Max 4 Partners</t>
  </si>
  <si>
    <t xml:space="preserve">Leistungen für: </t>
  </si>
  <si>
    <t>Markt Italien: Marktmanager TS: Ruben Monteiro</t>
  </si>
  <si>
    <t>Event</t>
  </si>
  <si>
    <t>Partner des House of Switzerland Italia 2026 während der Olympischen Winterspiele in Mailand.
- Präsenz vom 4.–22. Februar und 6.–15. März 2026 in Mailand
- Bahnerlebnisse erlebbar machen für ein internationales Publikum
- Partnerintegration über verschiedene, noch in Entwicklung befindliche Formate möglich</t>
  </si>
  <si>
    <t xml:space="preserve"> - Mehrere Partner möglich
 - nach Verfügbarkeit</t>
  </si>
  <si>
    <t>BIT Mailand (10. - 12. Februar 2026): 
- TS vertreten gemeinsam mit ST.
- Nur passive Präsenz möglich (TS Manager vertritt Partner mit spezifischem Infomaterial sowie an B2B Breakfast / Dinner Event)</t>
  </si>
  <si>
    <t xml:space="preserve"> - nach Verfügbarkeit
 - nur passive Präsenz möglich, CHF 1000 (nur ein Tag Vertretung durch TS). Exkl. Spesen.</t>
  </si>
  <si>
    <t xml:space="preserve">TTG Rimini (B2C Messe, 7.-9. Oktober 2026 mit Vorbehalt): 
- TS vertreten. 
- Passive Präsenz ebenfalls möglich (TS Manager vertritt Partner mit spezifischem Infomaterial).
- Gute Möglichkeit Medien &amp; Influencer zu treffen. </t>
  </si>
  <si>
    <t>2'000 -
4'000</t>
  </si>
  <si>
    <t xml:space="preserve"> - Mehrere Partner möglich
 - nach Verfügbarkeit
 - aktiv CHF 4'000 (max. 1 Partner), passiv CHF 2'000 - (max. 2 Partner), 3 Tage Vertretung durch ST. Exkl. Spesen.</t>
  </si>
  <si>
    <t>Influencer Reise</t>
  </si>
  <si>
    <t>Organisation einer Influencer-Reise in Zusammenarbeit mit ST, 3 Tage, 2 Nächte.</t>
  </si>
  <si>
    <t>- Auswahl &amp; Briefing der Influencer in Absprache mit ST
- Inhalte, Reiseroute und Fokus gemeinsam definierbar</t>
  </si>
  <si>
    <t>Social Media</t>
  </si>
  <si>
    <t>Themenwoche auf Instagram &amp; Facebook von ST Italien mit Fokus auf Partner Content.</t>
  </si>
  <si>
    <t>- 1 Woche redaktionelle Präsenz auf den ST Italien Kanälen 
- Fokus auf Bild- und Storymaterial
- Reichweite organisch, keine Paid Ads</t>
  </si>
  <si>
    <t>Fam-Trip</t>
  </si>
  <si>
    <t>Fam Trip mit Trade Partner im Markt.
-ca. 3 Tage und ca. 8 Teilnehmende</t>
  </si>
  <si>
    <t>Media Relations</t>
  </si>
  <si>
    <t>Ganzjähriges Paket mit Fokus auf das Thema Swisstainable
- 2 Medienevents (Mailand und Rom) im Mai
- Integration im Pressedossier
- 4 saisonale Newsletter
- Medienreise mit Fokus auf nachhaltige Erlebnisse</t>
  </si>
  <si>
    <t>- Für max. 3 Subpartner
- Ideales Paket für nachhaltigkeitsbezogene Kommunikation über das ganze Jahr
- Umsetzung und Inhalte in enger Absprache mit ST Italien</t>
  </si>
  <si>
    <t>Attachment II to framework contract  / Year 2026</t>
  </si>
  <si>
    <t>Activities for:</t>
  </si>
  <si>
    <t>Markets Southeast Asia (SEA)
Marktmanager TS (based in Singapore): Singapore, Malayia and Indonesia: Rudy Wiratno
Marktmanager TS (based in Bangkok): Thailand and Philippines: Karun (Edd) Wararatchai</t>
  </si>
  <si>
    <t>Platform</t>
  </si>
  <si>
    <t>Description of activity</t>
  </si>
  <si>
    <t>Value in CHF</t>
  </si>
  <si>
    <t>Notes</t>
  </si>
  <si>
    <t>B2B Seminars Singapore</t>
  </si>
  <si>
    <t xml:space="preserve">Travel Switzerland seminars in Singapore takes place 2 times a year
- &gt;30 attendees per event
Active participation 
- 15 minute presentation
- Networking
Passive integration
- Integration of max. 5 slides and 1 video, CI / CD TS 
- Represented by TS
</t>
  </si>
  <si>
    <t>500 -
2'000</t>
  </si>
  <si>
    <r>
      <rPr>
        <sz val="14"/>
        <rFont val="ST Allegra"/>
        <family val="3"/>
      </rPr>
      <t xml:space="preserve">Limited to maximum 2 partners, excl. travel expenses
</t>
    </r>
    <r>
      <rPr>
        <b/>
        <sz val="14"/>
        <rFont val="ST Allegra"/>
        <family val="3"/>
      </rPr>
      <t xml:space="preserve">Pricing
</t>
    </r>
    <r>
      <rPr>
        <sz val="14"/>
        <rFont val="ST Allegra"/>
        <family val="3"/>
      </rPr>
      <t xml:space="preserve">per active participation: CHF 1'000 
per passive integration: CHF 500 
Seminars/Sales Calls can be combined across Singapore, Indosnesia, Malaysia, Thailand and Philippines, tailored to partner needs.  </t>
    </r>
  </si>
  <si>
    <t>B2B Seminars Indonesia</t>
  </si>
  <si>
    <t>Travel Switzerland seminar in Indonesia takes place 2 times a year --&gt;
- 1x Key Metro and 1x secondary city
- &gt;30 attendees per event
Active participation
- 15 minute presentation
- Networking
Passive participation
- Integration of max. 5 slides and 1 video, CI / CD TS 
- Represented by TS</t>
  </si>
  <si>
    <t>500 - 
2'000</t>
  </si>
  <si>
    <r>
      <t xml:space="preserve">Limited to maximum 2 partners, excl. travel expenses
</t>
    </r>
    <r>
      <rPr>
        <b/>
        <sz val="14"/>
        <rFont val="ST Allegra"/>
        <family val="3"/>
      </rPr>
      <t>Pricing</t>
    </r>
    <r>
      <rPr>
        <sz val="14"/>
        <rFont val="ST Allegra"/>
        <family val="3"/>
      </rPr>
      <t xml:space="preserve">
per active participation: CHF 1'000 
per passive integration: CHF 500 
Timing tbd
Seminars/Sales Calls can be combined across Singapore, Indosnesia, Malaysia, Thailand and Philippines, tailored to partner needs.  </t>
    </r>
  </si>
  <si>
    <t>B2B Seminars Malaysia</t>
  </si>
  <si>
    <t>Travel Switzerland seminar in Malaysia takes place 2 times a year --&gt;
- 1x Key Metro and 1x secondary city
- &gt;30 attendees per event
Active participation
- 15 minute presentation
- Networking
Passive participation
- Integration of max. 5 slides and 1 video, CI / CD TS 
- Represented by TS</t>
  </si>
  <si>
    <t>B2B Webinars SG, ID, MY, TH, PH</t>
  </si>
  <si>
    <t>Active integration of mandate partners within trade webinar for SEA once in Q1 and once in Q3
- &gt;100 attendees expected
- 15 minute presentation slot
- Presentation within TS CI / CD
Passive integration
- Integration of max. 5 slides and 1 video, CI / CD TS 
- Represented by TS
Limited to maximum 2 partners</t>
  </si>
  <si>
    <t>2'000 - 3'500</t>
  </si>
  <si>
    <t>active integration: CHF 3'500
passive integration: CHF 2'000
integration is for both webinars in five different markets</t>
  </si>
  <si>
    <t>Sales Calls Singapore</t>
  </si>
  <si>
    <r>
      <t xml:space="preserve">Integration within Travel Switzerland sales calls in Singapore
</t>
    </r>
    <r>
      <rPr>
        <b/>
        <sz val="14"/>
        <rFont val="ST Allegra"/>
        <family val="3"/>
      </rPr>
      <t>Active participation</t>
    </r>
    <r>
      <rPr>
        <sz val="14"/>
        <rFont val="ST Allegra"/>
        <family val="3"/>
      </rPr>
      <t xml:space="preserve">
- 2 days sales visits for 3-5 agents per day
- depending on type of sales calls up to 15 minute pesentation/exchange slot
- Within TS CI / CD
</t>
    </r>
    <r>
      <rPr>
        <b/>
        <sz val="14"/>
        <rFont val="ST Allegra"/>
        <family val="3"/>
      </rPr>
      <t>Passive participation</t>
    </r>
    <r>
      <rPr>
        <sz val="14"/>
        <rFont val="ST Allegra"/>
        <family val="3"/>
      </rPr>
      <t xml:space="preserve">
- Represented by TS
- Presentation max. 3-5 slides, 1 video
- Within TS CI / CD
Limited to maximum 2 partners</t>
    </r>
  </si>
  <si>
    <t>1'000 -
2'000</t>
  </si>
  <si>
    <t xml:space="preserve">active participation: CHF 2'000
passive participation: CHF 1'000
Sales Calls/Seminars can be combined across Singapore, Indosnesia, Malaysia, Thailand and Philippines, tailored to partner needs (e.g. 3 markets in one week).  </t>
  </si>
  <si>
    <t>Sales Calls Indonisia</t>
  </si>
  <si>
    <r>
      <t xml:space="preserve">Integration within Travel Switzerland sales calls in Indonisia
</t>
    </r>
    <r>
      <rPr>
        <b/>
        <sz val="14"/>
        <rFont val="ST Allegra"/>
        <family val="3"/>
      </rPr>
      <t>Active participation</t>
    </r>
    <r>
      <rPr>
        <sz val="14"/>
        <rFont val="ST Allegra"/>
        <family val="3"/>
      </rPr>
      <t xml:space="preserve">
- 2 days sales visits for 3-5 agents per day
- depending on type of sales calls up to 15 minute pesentation/exchange slot
- Within TS CI / CD
</t>
    </r>
    <r>
      <rPr>
        <b/>
        <sz val="14"/>
        <rFont val="ST Allegra"/>
        <family val="3"/>
      </rPr>
      <t>Passive participation</t>
    </r>
    <r>
      <rPr>
        <sz val="14"/>
        <rFont val="ST Allegra"/>
        <family val="3"/>
      </rPr>
      <t xml:space="preserve">
- Represented by TS
- Presentation max. 3-5 slides, 1 video
- Within TS CI / CD
Limited to maximum 2 partners</t>
    </r>
  </si>
  <si>
    <t>Sales Calls Malaysia</t>
  </si>
  <si>
    <r>
      <t xml:space="preserve">Integration within Travel Switzerland sales calls in Malaysia
</t>
    </r>
    <r>
      <rPr>
        <b/>
        <sz val="14"/>
        <rFont val="ST Allegra"/>
        <family val="3"/>
      </rPr>
      <t>Active participation</t>
    </r>
    <r>
      <rPr>
        <sz val="14"/>
        <rFont val="ST Allegra"/>
        <family val="3"/>
      </rPr>
      <t xml:space="preserve">
- 2 days sales visits for 3-5 agents per day
- depending on type of sales calls up to 15 minute pesentation/exchange slot
- Within TS CI / CD
</t>
    </r>
    <r>
      <rPr>
        <b/>
        <sz val="14"/>
        <rFont val="ST Allegra"/>
        <family val="3"/>
      </rPr>
      <t>Passive participation</t>
    </r>
    <r>
      <rPr>
        <sz val="14"/>
        <rFont val="ST Allegra"/>
        <family val="3"/>
      </rPr>
      <t xml:space="preserve">
- Represented by TS
- Presentation max. 3-5 slides, 1 video
- Within TS CI / CD
Limited to maximum 2 partners</t>
    </r>
  </si>
  <si>
    <t>Sales Calls Package example SG, ID, MY</t>
  </si>
  <si>
    <r>
      <t xml:space="preserve">Integration within Travel Switzerland sales calls in Singapore, Indonesia and Malaysia. 
</t>
    </r>
    <r>
      <rPr>
        <b/>
        <sz val="14"/>
        <rFont val="ST Allegra"/>
        <family val="3"/>
      </rPr>
      <t>Active Integration</t>
    </r>
    <r>
      <rPr>
        <sz val="14"/>
        <rFont val="ST Allegra"/>
        <family val="3"/>
      </rPr>
      <t xml:space="preserve">
- 5 days sales visits for 3-5 agents per day
- depending on type of sales calls up to 15 minute pesentation/exchange slot
- Within TS CI / CD
</t>
    </r>
    <r>
      <rPr>
        <b/>
        <sz val="14"/>
        <rFont val="ST Allegra"/>
        <family val="3"/>
      </rPr>
      <t>Passive Integration</t>
    </r>
    <r>
      <rPr>
        <sz val="14"/>
        <rFont val="ST Allegra"/>
        <family val="3"/>
      </rPr>
      <t xml:space="preserve">
- Presentation max. 3-5 slides, 1 video
- Within STS CI / CD
- Represented by TS
Limited to maximum 2 partners</t>
    </r>
  </si>
  <si>
    <t>2'500 - 5'000</t>
  </si>
  <si>
    <t>passive Integration: CHF 2'500
active integration: CHF 5'000</t>
  </si>
  <si>
    <t>Key Opinion Leader Trip &amp; Social Media Video Production</t>
  </si>
  <si>
    <t xml:space="preserve">Co-invest in an impactful activity that combines authentic market exposure with professional content creation. Selected 4-6 Key Opinion Leaders (KOL) will travel and share real-time impressions with their followers, generating immediate visibility.
A professional videographer will accompany the trip, capturing high-quality footage. Using this material, including full post-production, we will produce a polished social media video, which will be used for future communication activities. This approach ensures both direct reach through the KOL’s audience and long-term value through professional video assets. 
Overview   
- trip with 4-6 KOL from SEA
- Social Media coverage during the trip
- production of a KOL video similary to the one produced in 2023: https://youtu.be/92DlBz9hRVg
- usage of video footage tbd 
- distribution strategy tbd with partner
- within TS CI/CD
- Spearheaded by Travel Switzerland                   
</t>
  </si>
  <si>
    <t>Limited to maximum 2 partners</t>
  </si>
  <si>
    <t>Travel Trade Media</t>
  </si>
  <si>
    <t>Production of a full page digital advertorial running for 3 months within TTG Asia. Digital content from TS and selected Swiss partner.
- ciculation rate 40K subscribers 
- within TS CI/CD
- Spearheaded by TS
Limited to maximum 1 partner</t>
  </si>
  <si>
    <t>Value for partners - highlight their product via qualified trade media platform, sizeable circulation rate 40,000 subscribers.</t>
  </si>
  <si>
    <t xml:space="preserve">B2B Roadshow PH </t>
  </si>
  <si>
    <t>Philippines Roadshow, 4 day Roadshow
Joint Table (active participation) at Philippines Top Roadshow in Q2 or Q3 (tent. in July). The roadshow will cover tententivaly the cities Manila, Clark, Cebu and Davao. The format is free-flow.
- Participation all day workshop incl. Lunch
- Networking with more than 100 Trade Partner from Philippines per city
- Joint presence under Travel Switzerland
Limited to maximum 1 partner, excl. Travel expenses
This activity can be as well in combination with Sales Calls PH</t>
  </si>
  <si>
    <t>active participation only / exclusive to 1 partner</t>
  </si>
  <si>
    <t>B2B Seminar TH</t>
  </si>
  <si>
    <r>
      <rPr>
        <b/>
        <sz val="14"/>
        <color theme="1"/>
        <rFont val="ST Allegra"/>
        <family val="3"/>
      </rPr>
      <t>Public Transport Product Update Event In Bangkok</t>
    </r>
    <r>
      <rPr>
        <sz val="14"/>
        <color theme="1"/>
        <rFont val="ST Allegra"/>
        <family val="3"/>
      </rPr>
      <t xml:space="preserve">
STS AG is organizing a seminar with key agents in Bangkok to give a public transport update to the market in Q1. The goal of this event is to kick-off the year 2026 
Active participation:
- Presentation Slot max. 15 minutes about news / product
- Networking with key agents from Bangkok area
- Potential date: after 15 January 2026
Limited to maximum 3 partners, excl. travel expenses</t>
    </r>
  </si>
  <si>
    <t>As we have a number of the Thai representatives for Swiss public transport e.g. trains, cable cars, mountains and etc. I will gather them in one place to update the latest highlight of their product to our invited key agents. This is to kick off year 2026 with product presentation since beginning of the year. Agents will enjoy this because they only come to one place to meet all product. The partner will get to present their product update on stage and also connect with many key agents. Tentative date of event should be after 15 January 2026.</t>
  </si>
  <si>
    <t>Sales Calls Thailand</t>
  </si>
  <si>
    <t>Travel Switzerland Sales Calls in Thailand
- 2 days
- Visiting 3 partners for 1 day
- Integration of 3 slides and 1 video maximum, presentation within STS CI/CD
Limited to maximum 2 partner</t>
  </si>
  <si>
    <t>1'000-
2'000</t>
  </si>
  <si>
    <t xml:space="preserve">if a partner wishs to be active integrated, we can. The challenge is, that it is not that easy to prearrange the meetings or it's very short notice. But if we can go active, we try our best.
Active integration: CHF 2'000
passive integration: CHF 1'000
Sales Calls can be combined across Singapore, Indosnesia, Malaysia, Thailand and Philippines, tailored to partner needs (e.g. 3 markets in one week). </t>
  </si>
  <si>
    <t>Sales Calls Philippines</t>
  </si>
  <si>
    <t>Travel Switzerland Sales Calls in Philippines
- 2 days
- Visiting 3 partners for 1 day
- Integration of 3 slides and 1 video maximum, presentation within TS CI/CD
Limited to maximum 2 partner</t>
  </si>
  <si>
    <t xml:space="preserve">Active integration: CHF 2'000
passive integration: CHF 1'000
Sales Calls can be combined across Singapore, Indosnesia, Malaysia, Thailand and Philippines, tailored to partner needs (e.g. 3 markets in one week). </t>
  </si>
  <si>
    <t>Sales Calls example TH + PH Package</t>
  </si>
  <si>
    <t>Travel Switzerland Sales Calls in Thailand + Philippines (Package offer)
- 4 days
- Visiting 3 partners for 1 day
- Integration of 3 slides and 1 video maximum, presentation within STS CI/CD
Limited to maximum 2 partner</t>
  </si>
  <si>
    <t>2'000- 3'500</t>
  </si>
  <si>
    <t xml:space="preserve">Active integration: CHF 3'500
passive integration: CHF 2'000
Sales Calls can be combined across Singapore, Indosnesia, Malaysia, Thailand and Philippines, tailored to partner needs (e.g. 3 markets in one week). </t>
  </si>
  <si>
    <t>Various</t>
  </si>
  <si>
    <t xml:space="preserve">Give Aways </t>
  </si>
  <si>
    <t>Give Aways Package collaboration
- Production of a sustainable plastic-recycled bags with partner logo / CI on one side TS logo / CI on the ather side (200 pieces)
- Distribution during trade events to its participants 
- If wished this give away can also be produced and distributed in other SEA markets
Limited to maximum 1 partner</t>
  </si>
  <si>
    <t>Producing a sustainable tote bags featuring partners logos/ci on one side and TS logo/ci on the other side. This is for using as giveaway during events e.g. seminar, roadshow, sales call, so when participants walk around the event holding the bag, the partner will get brand awareness.</t>
  </si>
  <si>
    <t>Markt Spanien: Marktmanager TS: Ruben Monteiro</t>
  </si>
  <si>
    <t xml:space="preserve">ST Sales Calls 
</t>
  </si>
  <si>
    <t>ST Trade Roadshow Iberia (23. - 26. Februar 2026) 
- TS vertreten gemeinsam mit ST.
- Madrid, Barcelona &amp; Lissabon
- Nur passive Präsenz möglich (TS Manager vertritt Partner mit spezifischem Infomaterial)</t>
  </si>
  <si>
    <t xml:space="preserve"> - nur passive Präsenz möglich
Aktive Teilnahme via ST. </t>
  </si>
  <si>
    <t xml:space="preserve">TS Sales Calls 
</t>
  </si>
  <si>
    <t>Barcelona/Vic &amp; Madrid, jeweils 1 Tag Sales Calls. 5 - 6 Meetings in ca. 3 Tagen.
- Nur STS, keine Begleitung von ST
Timing: Herbst tbd</t>
  </si>
  <si>
    <t>1'500 - 3'000</t>
  </si>
  <si>
    <t>CHF 3'000 für aktive Teilnahme
CHF 1'500 für passive Teilnahme
Exklusiv Reisespesen.
- nach Verfügbarkeit
- nicht exklusiv</t>
  </si>
  <si>
    <t xml:space="preserve">ST-Medienanlass
</t>
  </si>
  <si>
    <t>Organisation und Durchführung Medienanlass in Barcelona. Vertretung via Travel Switzerland während ÖV Slot.</t>
  </si>
  <si>
    <t xml:space="preserve">CHF 1'500 für passive Integration. Maximal 2 Partner. </t>
  </si>
  <si>
    <t>Markt Niederlande: Marktmanager STS: Ruben Monteiro</t>
  </si>
  <si>
    <t>ST Medienanlass</t>
  </si>
  <si>
    <t xml:space="preserve">Integration in Sommer- &amp; Winter Lancierung, welche durch ST organisiert wird. Nur passive Teilnahme möglich, Vertretung via Travel Switzerland während ÖV Slot. </t>
  </si>
  <si>
    <t xml:space="preserve">CHF 1'500 für passive Integration
</t>
  </si>
  <si>
    <t xml:space="preserve">ÖV-Workshop </t>
  </si>
  <si>
    <t xml:space="preserve">Organisation und Durchführung ÖV Workshop im Raum Amsterdam mit den wichtigsten 6 - 10 B2B Partner im Markt. Spezielle ÖV-Location wird für den Event gemietet. Z.B. Grachtenfahrt oder Charterwagen. 
Durchführung Herbst rund um Winterlancierung oder Nov/Dez. 
Exklusivität eines einzigen Partners nicht möglich. </t>
  </si>
  <si>
    <t>1'500 - 
4'000</t>
  </si>
  <si>
    <t xml:space="preserve">CHF 1'500 für passive Integration
CHF 4'000 für aktive Integration (ohne Reisespesen)
</t>
  </si>
  <si>
    <t>Markt UK: Marktmanager TS: Andy Nef</t>
  </si>
  <si>
    <t>Swiss on Tour (Public Transport Roadshow)</t>
  </si>
  <si>
    <t xml:space="preserve">ST im Lead, TS für Koordination der ÖV Partner Schweiz verantwortlich. Dedicated Roadshow in UK (April 2025)
- Anlässe / Workshop für Trade und Media in 3 Städten
- Trade Event (Lunch) in London für Key Accounts
</t>
  </si>
  <si>
    <t>4 Tage, excl. Reisekosten/Spesen. 
Kosten TS analog Angebot ST.
Max. 6 Partner.</t>
  </si>
  <si>
    <t>Meet the Travel Switzerland Distribution Partners
Teil 1 - 
Im Zusammenhang mit «Swiss on Tour» – April/Mai</t>
  </si>
  <si>
    <t xml:space="preserve">Travel Switzerland ÖV Sales Calls aktiv in UK.
- Partner nimmt aktiv (mit eigenem Personal) an den TS Sales Calls teil.
- Besucht werden nur Vertragspartner der TS (Agent Client) oder wichtige Sub-Partner von STC
- Keine Exklusivität, 2 - 3 Partner am gleichen Sales Call
- Ziel: Sales Call bei einigen Partnern in Form eines Workshops durchzuführen, inkl. Mittagessen und Networking. </t>
  </si>
  <si>
    <t>Special price für TS Partner, Bündelung der Schweizer ÖV Angebote fördern (joining forces!).
2-3 Tage am Stück. 
Keine Exklusitität eines Partners.
excl. Reisekosten/Spesen.</t>
  </si>
  <si>
    <t>Messe / Event</t>
  </si>
  <si>
    <t>WTM London (anfangs November 2026). B2B Plattform. 
Zusammen mit TS und im Rahmen des Auftritts von ST können Tische für Meetings gebucht werden. 
Es werden Tische in verschiedenen Grössen angeboten: Single Table (ca. CHF 8'000), Double Table (ca. CHF 9'500 - 12'500) und Lounge (ca. CHF 15'000) 
TS und teilnehmende ÖV-Partner haben Tische in unmittelbarer Nähe und werden mit zusätzlichen Aktivitäten ergänzt (mini ÖV-Hub).  
Bei Versand des Leistungskataloges ist die Teilnahme von ST am WTM noch offen! Falls keine Teilnahme, wird ein Ersatzprogramm angestrebt.</t>
  </si>
  <si>
    <t>4'750 - 15'000</t>
  </si>
  <si>
    <t>Pricing 2025 (for Refernce only):
Single table with two chairs for 1 participant: CHF 8,000
Double table with four chairs for max 2 participants: CHF: 9,500
Double table with four chairs for max 4 participants: CHF 12,500
We also have the option of purchasing a living room where you have the double table with four chairs, a bench and a multi-media wall. There are only two available for purchase so we will allocate them on a first come first served basis as at cost of: CHF 15,000</t>
  </si>
  <si>
    <t>Meet the Travel Switzerland Distribution Partners
Teil 2 – 
Im Zusammenhang mit WTM – Oktober/November</t>
  </si>
  <si>
    <t xml:space="preserve">Travel Switzerland ÖV Sales Calls aktiv in UK.
- Partner nimmt aktiv (mit eigenem Personal) an den TS Sales Calls teil.
- Besucht werden nur Vertragspartner von TS (Agent Client) oder wichtige Sub-Partner von STC
- Keine Exklusivität, 2 - 3 Partner am gleichen Sales Call
- Ziel: Sales Call bei einigen Partnern in Form eines Workshops durchzuführen, inkl. Mittagessen und Networking. </t>
  </si>
  <si>
    <t>Special price für TS Partner, Bündelung der Schweizer ÖV Angebote fördern (joining forces!).
2-3 Tage an einem Stück. 
Keine Exklusitität eines Partners.
excl. Reisekosten/Spesen.</t>
  </si>
  <si>
    <t>Year End Dinner STC</t>
  </si>
  <si>
    <t>TS invites STC! Year End Dinner mit STC Staff
- findet um den WTM statt
- ca. 30 MA von STC
- Keine Plattform für Produktepräsenation, nur Networking</t>
  </si>
  <si>
    <t>max 4 TS Partner</t>
  </si>
  <si>
    <t>TC Conference UK
(November)</t>
  </si>
  <si>
    <t>Travel Counsellors Conference UK 
- shared table at market place
- participation at Gala-Dinner</t>
  </si>
  <si>
    <t>4'000 - 8'000 (tbc)</t>
  </si>
  <si>
    <t>max 2 TS Partner (full table or shared table)</t>
  </si>
  <si>
    <t>TC Conference Ireland (April)</t>
  </si>
  <si>
    <t>Travel Counsellors Conference Ireland
- shared table at market place
- participation at Gala-Dinner</t>
  </si>
  <si>
    <t>1'500 - 3'000
(tbc)</t>
  </si>
  <si>
    <t>Markt Vereinigte Arabische Emirate: Marktmanager TS: Andy Nef</t>
  </si>
  <si>
    <t>TS Sales Calls</t>
  </si>
  <si>
    <t xml:space="preserve">Passive Integration in TS Sales Calls
</t>
  </si>
  <si>
    <t>Nur passive Teilnahme vorgesehen / aktiv auf Anfrage</t>
  </si>
  <si>
    <t>Attachment II to framework contract/ Year 2026</t>
  </si>
  <si>
    <t>Market India: Marktmanager TS: Lyandra D'Souza</t>
  </si>
  <si>
    <t>Joint marketing activities with GSA's</t>
  </si>
  <si>
    <r>
      <t xml:space="preserve">Year-round joint promotional activities with key RailEurope GSAs in India through B2B and B2C channels.
Location: Key metros and tier 2 cities in India
Activities: Print ads in B2B and B2C publications, travel agent trainings, webinars, trade fair presence, digital etc
</t>
    </r>
    <r>
      <rPr>
        <b/>
        <sz val="14"/>
        <rFont val="ST Allegra"/>
        <family val="3"/>
      </rPr>
      <t>Passive integration</t>
    </r>
    <r>
      <rPr>
        <sz val="14"/>
        <rFont val="ST Allegra"/>
        <family val="3"/>
      </rPr>
      <t xml:space="preserve">
- Content for partner to be integrated into promotional activities, packages created by GSAs
</t>
    </r>
    <r>
      <rPr>
        <b/>
        <sz val="14"/>
        <rFont val="ST Allegra"/>
        <family val="3"/>
      </rPr>
      <t>Active integration</t>
    </r>
    <r>
      <rPr>
        <sz val="14"/>
        <rFont val="ST Allegra"/>
        <family val="3"/>
      </rPr>
      <t xml:space="preserve">
- Physical presence with one representative at GSA travel agent trainings workshop with 3-5 slides presentation
- distribution of a brochurs
- excl. travel costs</t>
    </r>
  </si>
  <si>
    <t>Active: 5'000
Passive: 3'000</t>
  </si>
  <si>
    <t>Important activity especially for B2B communications where through GSAs we are reaching the travel trade in Tier II &amp; III cities, normally interact with top 50-60 GSAs attendees in each city.</t>
  </si>
  <si>
    <t>Whatsapp-NWL (TS NWL India)</t>
  </si>
  <si>
    <r>
      <rPr>
        <b/>
        <sz val="14"/>
        <rFont val="ST Allegra"/>
        <family val="3"/>
      </rPr>
      <t>Full package</t>
    </r>
    <r>
      <rPr>
        <sz val="14"/>
        <rFont val="ST Allegra"/>
        <family val="3"/>
      </rPr>
      <t xml:space="preserve">
- 6 posts to 800 TS-Agents across India with special news and offers
- 6 Content integration with max. 5 sub-categories.
&gt; Example: 1.) General information 2.) Highlights 3.) How to book 4.) Trade/Media gallery 5.) contact
</t>
    </r>
    <r>
      <rPr>
        <b/>
        <sz val="14"/>
        <rFont val="ST Allegra"/>
        <family val="3"/>
      </rPr>
      <t xml:space="preserve">Half package 
</t>
    </r>
    <r>
      <rPr>
        <sz val="14"/>
        <rFont val="ST Allegra"/>
        <family val="3"/>
      </rPr>
      <t xml:space="preserve">- 4 posts to 800 TS-Agents  with special news and offers
- 4 Content integration in a partner sub-category (1 out of 5 sub-categories) of a column
&gt; 1.) General information &amp; Highlights 2.) How to book &amp; contact 
</t>
    </r>
    <r>
      <rPr>
        <b/>
        <sz val="14"/>
        <rFont val="ST Allegra"/>
        <family val="3"/>
      </rPr>
      <t>Light package</t>
    </r>
    <r>
      <rPr>
        <sz val="14"/>
        <rFont val="ST Allegra"/>
        <family val="3"/>
      </rPr>
      <t xml:space="preserve"> 
- 1 post CHF 1'250
- 1 content integration in a partner sub category is CHF 500 
Within the light package, partner can decide how many posts / content integration they want to have
Target group: B2B / Goal: to increase awareness 
</t>
    </r>
  </si>
  <si>
    <t>TS is offering a special price for 2024 
- Half package: CHF 5'500 / Instead of CHF 7'000
- Full Package: CHF 10'000 / Instead of CHF 14'000</t>
  </si>
  <si>
    <t>TS Webinar</t>
  </si>
  <si>
    <t xml:space="preserve">TS Exclusive Webinar (duration about 45 minutes in total) to mininum 400 agents across India
- Partner has a 15 minutes slot to present
- 2-3 partners can be included in the presentation with 3-5 specific slides each
- Presentation in CI/CD of STS
</t>
  </si>
  <si>
    <t xml:space="preserve">TS Sales Calls
</t>
  </si>
  <si>
    <r>
      <t xml:space="preserve">TS Sales Calls active in key metros &amp; Tier II cities (Mumbai, Delhi, Bangalore, Chennai, Hyderabad, Kolkata, Pune, Chandigarh):
</t>
    </r>
    <r>
      <rPr>
        <b/>
        <sz val="14"/>
        <rFont val="ST Allegra"/>
        <family val="3"/>
      </rPr>
      <t>Active integration:</t>
    </r>
    <r>
      <rPr>
        <sz val="14"/>
        <rFont val="ST Allegra"/>
        <family val="3"/>
      </rPr>
      <t xml:space="preserve">
- With physical presence of one person per partner
- At least 2 - 3 partners for one sales calls week
- Usually during one entire week (5 working days), visit of 2 - 3 trade partners 
per day
- excl. travel expenses
</t>
    </r>
    <r>
      <rPr>
        <b/>
        <sz val="14"/>
        <rFont val="ST Allegra"/>
        <family val="3"/>
      </rPr>
      <t>Passive integration:</t>
    </r>
    <r>
      <rPr>
        <sz val="14"/>
        <rFont val="ST Allegra"/>
        <family val="3"/>
      </rPr>
      <t xml:space="preserve">
- Represented by Lyandra during the TS Sales Calls in key metros, Tier II and Tier III cities
- 2-3 slides integration during the presentation
- integration of 1 partner video
- distribution of a brochure
</t>
    </r>
  </si>
  <si>
    <t>Active: 6'000
Passive: 3'500</t>
  </si>
  <si>
    <t xml:space="preserve">Travel Trade Trainings
</t>
  </si>
  <si>
    <r>
      <rPr>
        <b/>
        <sz val="14"/>
        <rFont val="ST Allegra"/>
        <family val="3"/>
      </rPr>
      <t xml:space="preserve">ST Travel Trade Trainings Active:
</t>
    </r>
    <r>
      <rPr>
        <sz val="14"/>
        <rFont val="ST Allegra"/>
        <family val="3"/>
      </rPr>
      <t xml:space="preserve">- Duration of partner presentation about 10 minutes. 
- 4 cities
- Mix of big + developing cities 
- approx. 100 attendees in key metro, approx. 50 attendees in Tier II cities
</t>
    </r>
    <r>
      <rPr>
        <b/>
        <sz val="14"/>
        <rFont val="ST Allegra"/>
        <family val="3"/>
      </rPr>
      <t xml:space="preserve">ST Travel Trade Trainings Passive:
</t>
    </r>
    <r>
      <rPr>
        <sz val="14"/>
        <rFont val="ST Allegra"/>
        <family val="3"/>
      </rPr>
      <t>- Represented by Lyandra
- Duration of partner presentation about 10 minutes. 
- Sales-Pitch with partner offer 3-5 minutes, depending on how many partners participate (3 slides for each partner).
- approx. 100 attendees in key metro, approx. 50 attendees in Tier II cities</t>
    </r>
  </si>
  <si>
    <t>Active: 3'000
Passive:
1'500</t>
  </si>
  <si>
    <t>Trainings last approx. 45 minutes, enough time to invest approx. 10 minutes to a specific mandate partner</t>
  </si>
  <si>
    <t xml:space="preserve">TS Sales Calls + Training
</t>
  </si>
  <si>
    <t xml:space="preserve">3 Working days of Sales Calls + 1 city training integrated:
- 1 city training to be integrated
- 3 to 4 meetings a day (Mix of sales calls +in-house trainings)
- Focus on business development
- Trainings: 10minutes ^presentation of partners offers in their office 
- networking and building relationship
- additional awareness of partners product
- </t>
  </si>
  <si>
    <t>8'500</t>
  </si>
  <si>
    <t>Support Key Accounts</t>
  </si>
  <si>
    <t xml:space="preserve">TS can offer to take care of Key Accounts of partners in India. 
Depending on location, 1 personal meeting per year between Lyandra and Key Account (TBD)
- Regular exchange by phone/video calls
- Goal: product development &amp; integration
</t>
  </si>
  <si>
    <t>from 6'000</t>
  </si>
  <si>
    <t xml:space="preserve">Final package and price TBD.
</t>
  </si>
  <si>
    <t>Trade Fair</t>
  </si>
  <si>
    <t xml:space="preserve">Outbound Travel Mart (OTM) 2026 in Mumbai
Dedicated Table presence at India's leading travel trade fair for the full 3 days in the PublicTransport Hub of Travel Switzerland
Date: 5-7 February 2026 
Active participation:
- physical presence with one representative
- no exclusivity
- distribution of brochure
- excl. travel costs
Passive participation:
- 3-5 slides integration during the presentation
- distribution of a brochure
</t>
  </si>
  <si>
    <t>Active: 5'000
Passive: 2'500</t>
  </si>
  <si>
    <t>Digital Stories</t>
  </si>
  <si>
    <t>Content will be strategically placed on premium digital inventories with keyword targeting to ensure maximum relevance and visibility across online news media. Branded digital and native content focused on travel &amp; lifestyle featured online on top tier news portal such as India Today, Times of India &amp; Hindustan Times</t>
  </si>
  <si>
    <t>Market Korea: Marktmanager TS: Andy Nef</t>
  </si>
  <si>
    <t xml:space="preserve">B2B-Training </t>
  </si>
  <si>
    <t>Aktive oder passive Teilnahme an Trainings vor Ort im Markt. Alternierend zum STE.
Immer mit ST oder/und Distributor.
Keine Exklusvitiät eines Partners.
(voraussichtlich in Kombination mit ST Sales Calls im April)</t>
  </si>
  <si>
    <t>1'500 - 
2'500</t>
  </si>
  <si>
    <t xml:space="preserve">Aktiv CHF 2'500 (exkl. Reisespesen)
Passiv CHF1'500.
</t>
  </si>
  <si>
    <t>Market Australia: Marktmanager TS: Rudy Wiratno</t>
  </si>
  <si>
    <t xml:space="preserve">B2B Seminars </t>
  </si>
  <si>
    <r>
      <t xml:space="preserve">Travel Switzerland seminar in Syndney and Melbourne (1 in each city)
- &gt;30 attendees per event
</t>
    </r>
    <r>
      <rPr>
        <b/>
        <sz val="14"/>
        <rFont val="ST Allegra"/>
        <family val="3"/>
      </rPr>
      <t xml:space="preserve">Active participation </t>
    </r>
    <r>
      <rPr>
        <sz val="14"/>
        <rFont val="ST Allegra"/>
        <family val="3"/>
      </rPr>
      <t xml:space="preserve">
- 15 minute presentation incl. slides
- networking
</t>
    </r>
    <r>
      <rPr>
        <b/>
        <sz val="14"/>
        <rFont val="ST Allegra"/>
        <family val="3"/>
      </rPr>
      <t xml:space="preserve">Passive participation
</t>
    </r>
    <r>
      <rPr>
        <sz val="14"/>
        <rFont val="ST Allegra"/>
        <family val="3"/>
      </rPr>
      <t>- Represented by TS
- Presentation max. 3-5 slides, 1 video
- Within TS CI / CD</t>
    </r>
  </si>
  <si>
    <r>
      <t xml:space="preserve">Limited to maximum 2 partners, excl. travel expenses
</t>
    </r>
    <r>
      <rPr>
        <b/>
        <sz val="14"/>
        <rFont val="ST Allegra"/>
        <family val="3"/>
      </rPr>
      <t>Pricing</t>
    </r>
    <r>
      <rPr>
        <sz val="14"/>
        <rFont val="ST Allegra"/>
        <family val="3"/>
      </rPr>
      <t xml:space="preserve">
per active participation: CHF 1'000 
per passive integration: CHF 500 
Timing tbd
Can be combined with webinars and/or sales calls.</t>
    </r>
  </si>
  <si>
    <t>tent. in Q3 / dah 05.09.</t>
  </si>
  <si>
    <t>Active Travel Swtizerland Sales Calls in Sydney and Melbourne (others to be discussed)
- 2-4 partners per day 
- approx. 5 working days
- Partners presentation 
- Networking
Passive Travel Switzerland Sales Calls in Sydney and Melbourne
- Integration of max. 5 slides and videos from partner
- Presentation within TS CI / CD
- Represented by Travel Switzerland
Limited to maximum 2 partners</t>
  </si>
  <si>
    <t>1'500 -
3'000</t>
  </si>
  <si>
    <t>active integration: CHF 3'000
passive integration: CHF 1'500
Can be combined with webinars and/or seminars.</t>
  </si>
  <si>
    <t xml:space="preserve">B2B Webinars </t>
  </si>
  <si>
    <r>
      <t xml:space="preserve">Travel Switzerland webinar once in Q1 and once in Q3. 
- &gt;50 attendees per event
</t>
    </r>
    <r>
      <rPr>
        <b/>
        <sz val="14"/>
        <color theme="1"/>
        <rFont val="ST Allegra"/>
        <family val="3"/>
      </rPr>
      <t xml:space="preserve">Active participation </t>
    </r>
    <r>
      <rPr>
        <sz val="14"/>
        <color theme="1"/>
        <rFont val="ST Allegra"/>
        <family val="3"/>
      </rPr>
      <t xml:space="preserve">
- 15 minute presentation incl. slides
- networking
</t>
    </r>
    <r>
      <rPr>
        <b/>
        <sz val="14"/>
        <color theme="1"/>
        <rFont val="ST Allegra"/>
        <family val="3"/>
      </rPr>
      <t>Passive participation</t>
    </r>
    <r>
      <rPr>
        <sz val="14"/>
        <color theme="1"/>
        <rFont val="ST Allegra"/>
        <family val="3"/>
      </rPr>
      <t xml:space="preserve">
- Represented by TS
- Presentation max. 3-5 slides, 1 video</t>
    </r>
  </si>
  <si>
    <t>active integration: CHF 2'500
passive integration: CHF 1'500
integration is for both webinars
Can be combined with seminars and/or sales calls.</t>
  </si>
  <si>
    <t>FAM Trip</t>
  </si>
  <si>
    <t xml:space="preserve">Integration of Swiss Public Transport partners within ST/TS/RE FAM Trip
- integration of partners product and social hashtags
- 8 key agents participation + RE
- ca. 8 days / 7 nights
</t>
  </si>
  <si>
    <t>tent. in April (pre- / post Easter) / dah 05.09.
Expert Diploma is a must, focus on Product Manager who hasn't been in Switzerland for a long time (10-15 years). For ST super important approving the participant first before confirming (somehow a probelm in the past). RE agrees - quality of partcipants is super high expected</t>
  </si>
  <si>
    <t>Market Greater China (GCH)
Marktmanager TS (based in Beijing): Mainland China: Una Sun
Marktmanager TS (based in Hong Kong): Hong Kong and Taiwan: Teresa Sham</t>
  </si>
  <si>
    <t xml:space="preserve">TS Digital Marketing  Package (Mainland China) </t>
  </si>
  <si>
    <t>Cooperate with OTA, approaching Chinese FIT travellers by inspirational and useful content, also try to integrate sales with OTA platform (sales link only available for the partner which already have products on OTA platform, otherwise focus on content). Content may integrate with TS topics (e.g. STP in combination with partner product). 
Additional, KOL cooperation integration.</t>
  </si>
  <si>
    <t>min. 5'000</t>
  </si>
  <si>
    <t>Min. of 2 partners requested for this activity</t>
  </si>
  <si>
    <t xml:space="preserve">TS Digital Marketing Package (HK &amp; TW) </t>
  </si>
  <si>
    <t xml:space="preserve">Cooperate with OTA on social media, approaching HongKong &amp; Taiwan FIT travellers by inspirational and useful content, also try to integrate sales with OTA platform.   
Based on OTA Social Media account (e.g. Line, Instagram), 1 post with sales link (sales link only available for the partner which already have products on OTA platform) . Content may integrate with STS product. </t>
  </si>
  <si>
    <t>min. 7'000</t>
  </si>
  <si>
    <t>Key Account &amp; Key Media Management</t>
  </si>
  <si>
    <t xml:space="preserve">Trade &amp; Media Event Taiwan </t>
  </si>
  <si>
    <r>
      <t xml:space="preserve">TS public transport Event in Taiwan
Date: Either spring period or 2nd Half Year
- 20 TS key accounts from Tawain
- 2 trade media 
Location: tbd 
</t>
    </r>
    <r>
      <rPr>
        <b/>
        <sz val="14"/>
        <rFont val="ST Allegra"/>
        <family val="3"/>
      </rPr>
      <t>Active participation:</t>
    </r>
    <r>
      <rPr>
        <sz val="14"/>
        <rFont val="ST Allegra"/>
        <family val="3"/>
      </rPr>
      <t xml:space="preserve">
- physical presence with one representative
- distribution of brochure, short speech (5 minutes and 1-2 interview)
- excl. travel costs
</t>
    </r>
    <r>
      <rPr>
        <b/>
        <sz val="14"/>
        <rFont val="ST Allegra"/>
        <family val="3"/>
      </rPr>
      <t>Passive participation:</t>
    </r>
    <r>
      <rPr>
        <sz val="14"/>
        <rFont val="ST Allegra"/>
        <family val="3"/>
      </rPr>
      <t xml:space="preserve">
- 1-2 slides integration during the presentation
- distribution of a brochure</t>
    </r>
  </si>
  <si>
    <t>active: 4'500
passive: 2'500</t>
  </si>
  <si>
    <t xml:space="preserve">TS Sales Calls Mainland China
</t>
  </si>
  <si>
    <r>
      <t xml:space="preserve">Travel Switzerland Sales Calls Mainland China
</t>
    </r>
    <r>
      <rPr>
        <b/>
        <sz val="14"/>
        <color theme="1"/>
        <rFont val="ST Allegra"/>
        <family val="3"/>
      </rPr>
      <t>Active participation</t>
    </r>
    <r>
      <rPr>
        <sz val="14"/>
        <color theme="1"/>
        <rFont val="ST Allegra"/>
        <family val="3"/>
      </rPr>
      <t xml:space="preserve">
- physical presence of one person per partner
- 3 working days up to 5 days according to the partner's wish 
- Tier I Cities: Beijing, Shanghai, Guangzhou or Shenzhen 
- Visit of 3-4 trade partners per day
Excl. Travel expenses
</t>
    </r>
    <r>
      <rPr>
        <b/>
        <sz val="14"/>
        <color theme="1"/>
        <rFont val="ST Allegra"/>
        <family val="3"/>
      </rPr>
      <t>Passive participation</t>
    </r>
    <r>
      <rPr>
        <sz val="14"/>
        <color theme="1"/>
        <rFont val="ST Allegra"/>
        <family val="3"/>
      </rPr>
      <t xml:space="preserve">
- 5 days Sales Calls 
- integration of max. 10 slides / videos into TS presentation
- Brochures from the partner (has to be delivered) </t>
    </r>
  </si>
  <si>
    <t>active: 6'000
passive: 4'000</t>
  </si>
  <si>
    <t>Partner chooses the amount on participating days – 3 days are minimum.
Comination with Sales Calls Mainland China, HongKong, Taiwan possible. 
Excl. Flight and hotel
Incl. Travel expenses during sales calls (transportation, organised lunches/dinners)</t>
  </si>
  <si>
    <t xml:space="preserve">TS Sales Calls Hong Kong
</t>
  </si>
  <si>
    <r>
      <t xml:space="preserve">Travel Switzerland Sales Calls Hong Kong 
</t>
    </r>
    <r>
      <rPr>
        <b/>
        <sz val="14"/>
        <color theme="1"/>
        <rFont val="ST Allegra"/>
        <family val="3"/>
      </rPr>
      <t xml:space="preserve">Active participation
</t>
    </r>
    <r>
      <rPr>
        <sz val="14"/>
        <color theme="1"/>
        <rFont val="ST Allegra"/>
        <family val="3"/>
      </rPr>
      <t xml:space="preserve">- physical presence of one person per partner
- 2 working days  
- Visit of 3-4 trade partners per day
At least 2 partners join, excl. Travel expenses
</t>
    </r>
    <r>
      <rPr>
        <b/>
        <sz val="14"/>
        <color theme="1"/>
        <rFont val="ST Allegra"/>
        <family val="3"/>
      </rPr>
      <t>Passive participation</t>
    </r>
    <r>
      <rPr>
        <sz val="14"/>
        <color theme="1"/>
        <rFont val="ST Allegra"/>
        <family val="3"/>
      </rPr>
      <t xml:space="preserve">
- 2 days Sales Calls 
- integration of max. 4 slides / videos into TS presentation
</t>
    </r>
  </si>
  <si>
    <t>active: 3'500
passive: 2'000</t>
  </si>
  <si>
    <t>Standard package 2 days. 1 additional day possible
Comination with Sales Calls Mainland China, HongKong, Taiwan possible. 
Excl. Flight and hotel
Incl. Travel expenses during sales calls (transportation, organised lunches/dinners)</t>
  </si>
  <si>
    <t xml:space="preserve">TS Sales Calls Taiwan
</t>
  </si>
  <si>
    <r>
      <t xml:space="preserve">Travel Switzerland Sales Calls Taiwan 
</t>
    </r>
    <r>
      <rPr>
        <b/>
        <sz val="14"/>
        <color theme="1"/>
        <rFont val="ST Allegra"/>
        <family val="3"/>
      </rPr>
      <t>Active participation</t>
    </r>
    <r>
      <rPr>
        <sz val="14"/>
        <color theme="1"/>
        <rFont val="ST Allegra"/>
        <family val="3"/>
      </rPr>
      <t xml:space="preserve">
- physical presence of one person per partner
- 2 working  days
- Visit of 3-4 trade partners per day
At least 2 partners join
</t>
    </r>
    <r>
      <rPr>
        <b/>
        <sz val="14"/>
        <color theme="1"/>
        <rFont val="ST Allegra"/>
        <family val="3"/>
      </rPr>
      <t>Passive participation</t>
    </r>
    <r>
      <rPr>
        <sz val="14"/>
        <color theme="1"/>
        <rFont val="ST Allegra"/>
        <family val="3"/>
      </rPr>
      <t xml:space="preserve">
- 2 days Sales Calls 
- integration of max. 4 slides / videos into TS presentation
</t>
    </r>
  </si>
  <si>
    <t xml:space="preserve">Focus on Taipei (2 days) but open for 2nd Tier city (Koashiung, Taichung) if requested.
Comination with Sales Calls Mainland China, HongKong, Taiwan possible.
Excl. Flight and hotel
Incl. Travel expenses during sales calls (transportation, organised lunches/dinners)
</t>
  </si>
  <si>
    <t>Sino – Swiss panoramic train cooperation  Mainland China</t>
  </si>
  <si>
    <r>
      <t xml:space="preserve">In China, there is some new theme / panaoramic trains in operation. TS seeks the chance to cooperate with them under the topic «Discovery the world by train» to target train lovers.  
- Offline trade &amp; media gathering: target tailor made agents/luxury agents/ tourism media/ influencers. 
- Location: 1st or 2nd tier cities, tba. If more than one gathering, partners can choose one of them or participate in several. 
- Passive integration only. 
- Presentation, flyer integration.
</t>
    </r>
    <r>
      <rPr>
        <b/>
        <sz val="14"/>
        <color theme="1"/>
        <rFont val="ST Allegra"/>
        <family val="3"/>
      </rPr>
      <t>Project is not fully controlled by TS. Confirmation / Canellation of this activity will follow in Q1 2026.</t>
    </r>
  </si>
  <si>
    <t>1'500</t>
  </si>
  <si>
    <t>More Details will follow once the activity is confirmed.</t>
  </si>
  <si>
    <t>Market Japan: Marktmanager TS: Andy Nef</t>
  </si>
  <si>
    <t>B2B-Training</t>
  </si>
  <si>
    <t>Aktive oder passive Teilnahme an Trainings vor Ort im Markt. (Alternierend zum STE)
Immer mit ST oder/und Distributor.
Keine Exklusvitiät eines Partners.</t>
  </si>
  <si>
    <t>Sales Calls</t>
  </si>
  <si>
    <t>Passive Integration in TS-Sales Calls
(in Kombination mit STE)</t>
  </si>
  <si>
    <t>Famtrip</t>
  </si>
  <si>
    <t>Organisation und Durchführung FamTrip mit Buyers &amp; Agenten aus dem Markt, Fokus ÖV. Nur möglich mit mehreren, zueinander passenden Partnern, um sinnvolle Programme anbieten zu können. 
In Abstimmung mit ST und RailEurope. Travel Advisors werden basierend auf ihren Schweiz-Verkäufen oder dem Salespotential ausgewählt. Exklusivität eines einzigen Partners nicht möglich.</t>
  </si>
  <si>
    <t>Market USA and Canada: Marktmanager TS: Christelle Deillon</t>
  </si>
  <si>
    <t>Big wheels of inspiration</t>
  </si>
  <si>
    <t>Branded Bus at East Coast (part of ST campaing and subject ST's global activity implementation)
- Branding of one side of the bus featuring a public transport partner (has to follow specific visual guidlines). Process: Once the slogan displayed on the side of the bus is finalized, interested partners must submit inspiring visuals that align with the slogan. The partner with the best-fitting visual will be selected.
- permanentely featuring at Travel Switzerland booth 
- Integration of partner content on the Quiz 
- Integration into the geo-targeted digital campaign
Timing:
- 3-4 weeks aligned with major events such as US Golf Open (15 - 21 June), FIFA World Cup (11 June - 19 July) 
KPIs:
- Min. 100,000 top Marketing contacts / interactions
- several millions Out of home imporessions (not to compare with a digital campaign: quality vs. quantity!)
Limitated to maximum 1 partner</t>
  </si>
  <si>
    <t xml:space="preserve">- Max. 1 TS Partner 
- One side of the bus is planned to feature a panoramic train visual and interested partners must follow specific visual guidelines
- Once the slogan displayed on the side of the bus is finalized, interested partners must submit inspiring visuals that align with the slogan. The partner with the best-fitting visual will be selected.
- Since this is initially an ST campaign, this activity is subject to ST’s global activity implementation
</t>
  </si>
  <si>
    <t>LOSTiN Switzerland Guidebook</t>
  </si>
  <si>
    <t xml:space="preserve">Featuring the partner within a 4 pages Travel Switzerland integration in the upcoming Lost iN Switzerland guidebook (total 90 pages)
- 2 pages about partners product followed Travel Switzerland pages
- Showcase in an inspirational setting focus on storytelling (no focus on practiacal &amp; essential information)
- Content should evoke emotions
Further inlcusions
- 360° marketing mix with global distribution
- digital promotion
- newsletter
- live events 
- Guidbook is used as a giveaway throughout the year
KPIs:
- 25 Mio. impressions guaranteed
- Mind. 10k printed guidebooks
Limted to at maximum 1 partner. </t>
  </si>
  <si>
    <t>Background information LOST iN:
LOST iN reimagines the traditional guidebook by focusing on authenticity and highlighting off-the-beaten-path experiences curated by locals.
Travel Switzerland investment per page: CHF 8'000 / CHF 32'000 in total</t>
  </si>
  <si>
    <t>Roadshow passive</t>
  </si>
  <si>
    <t>Passive participation at STE USA &amp; Canada
- Highlighting partner offerings by Travel Switzerland (short presentation or 1:1 meetings, depending on the format)
- Follow-up specifically related to partner offerings
- Timing: May - June (one week each) 
- KPI: over 100 qualified trade contacts (Tour Operators and Travel Agents) for USA and Canada
- Limited to maximum 1 partner</t>
  </si>
  <si>
    <t>Only USA: 2'000
Only Canada: 1'500
The partner must have a product that can be booked through B2B channels in the US or Canada</t>
  </si>
  <si>
    <t>Trade Fair passive</t>
  </si>
  <si>
    <t>Trade Faire passive at am GTM Flag "Global Travel Markt" in Florida
A total of 200 travel agents will participate in the event. They must submit an application and will be selected from among 800 applicants. Only travel agents who generate annual sales of at least US$1 million or whose agencies are worth several million dollars are eligible to participate.
- Highlighting partner offers by TS in 1:1 meetings (50)
- Integration into the presentation in 4 board room sessions (56 participants) 
- Follow-up specifically related to partner offers
- KPI: over 100 qualified trade contacts (travel agents) based in the US
- Timing: July 2026
- Limited to maximum 1 partner, first come first serve</t>
  </si>
  <si>
    <t xml:space="preserve">Trade Fair active
</t>
  </si>
  <si>
    <r>
      <rPr>
        <b/>
        <sz val="14"/>
        <color rgb="FF000000"/>
        <rFont val="ST Allegra"/>
        <family val="3"/>
      </rPr>
      <t xml:space="preserve">Railbookers Summit participation
</t>
    </r>
    <r>
      <rPr>
        <sz val="14"/>
        <color rgb="FF000000"/>
        <rFont val="ST Allegra"/>
        <family val="3"/>
      </rPr>
      <t xml:space="preserve">Railbookers is one of the largest train tour operators in North America and belongs to most consortia. They work completely remotely with 250+ employees worldwide and organise the Summit to bring their employees together.
</t>
    </r>
    <r>
      <rPr>
        <b/>
        <sz val="14"/>
        <color rgb="FF000000"/>
        <rFont val="ST Allegra"/>
        <family val="3"/>
      </rPr>
      <t xml:space="preserve">
Active Participation
</t>
    </r>
    <r>
      <rPr>
        <sz val="14"/>
        <color rgb="FF000000"/>
        <rFont val="ST Allegra"/>
        <family val="3"/>
      </rPr>
      <t xml:space="preserve">- active participation for approx. 3 days
- Supplier marketplace to get to know the employees of the Railbooker Groups
- Breakout session on Travel Switzerland, 10 minutes per partner for product training
- Timing: November or December 2026 (probably in conjunction with USTOA, combination possible)
- Limited to maximum 3 partner
- incl. accommodation and meals, excl. travel expenses
</t>
    </r>
    <r>
      <rPr>
        <b/>
        <sz val="14"/>
        <color rgb="FF000000"/>
        <rFont val="ST Allegra"/>
        <family val="3"/>
      </rPr>
      <t>Passive participation tbd.</t>
    </r>
  </si>
  <si>
    <t xml:space="preserve">Joint activity with Railbookers
</t>
  </si>
  <si>
    <t xml:space="preserve">Joint activity proposal includes:
- Email campaign to their consumer and trade database, featuring itineraries that include the partner's product
- Webinar highlighting an itinerary featuring the partner's product
- 3 social media posts across Facebook and Instagram with a CTA linking to a top-selling itinerary including the TS partner product, supported by a USD 2,000 boost budget
- Digital brochures and website will be updated to increase the STS partner's product exposure </t>
  </si>
  <si>
    <t xml:space="preserve"> - Max. 1 STS Partner  'first come first serve'</t>
  </si>
  <si>
    <t xml:space="preserve">TS Sales Calls aktiv 
</t>
  </si>
  <si>
    <r>
      <t xml:space="preserve">Travel Switzerland sales calls week with priority ‘Key Rail Tour Operator’:
Official sales calls for transport partners, with targeted and in-depth product meetings. Selection of TOs and travel agents based on TS network, TS Excellence Program and distributor sales figures.
- 1 week (5 days), approx. 15 accounts 
- Average of 2-4 meetings per day / Hybrid and virtual meeting formats also possible
- no exclusivity
Limited to maximum 3 partners, first come first serve, excl. travel expenses
</t>
    </r>
    <r>
      <rPr>
        <b/>
        <sz val="14"/>
        <color theme="1"/>
        <rFont val="ST Allegra"/>
        <family val="3"/>
      </rPr>
      <t xml:space="preserve">
Possible sales call dates:
</t>
    </r>
    <r>
      <rPr>
        <sz val="14"/>
        <color theme="1"/>
        <rFont val="ST Allegra"/>
        <family val="3"/>
      </rPr>
      <t>- Open in Q4
- East Coast</t>
    </r>
  </si>
  <si>
    <t xml:space="preserve">5'000
</t>
  </si>
  <si>
    <t xml:space="preserve">- Price applies for 1 week of sales calls, consisting of 5 days / approx. 15 accounts
- Sales calls are always coordinated in advance with ST to avoid overlaps / multiple visits
- Maximum of 3 partners per sales call week
- In 2026, TS will offer a maximum of 1 sales call week, based on the principle of "first come, first served"
- No exclusivity for any partner
- Exclusive travel expenses
Holidays week to avoid in 2026
- Columbus Day US: 13. October
- Thanksgiving US: 27. November
- USTOA 1.-5. Dezember in DC </t>
  </si>
  <si>
    <t xml:space="preserve">E-Newsletter &amp; Webinar
</t>
  </si>
  <si>
    <t>- 1 article with image / link in STs market-specific trade newsletter
- Highlighting of partner offer in ST trade webinar, integration of 2 slides
- KPIs: article 10,000 recipients, over 200 qualified trade contacts (mostly travel agents) in the US and Canada
Limited to maximum 1 partner, first come first serve</t>
  </si>
  <si>
    <t xml:space="preserve">- approx 250 travel agents at the webinar (in 2024 277 attandees)
</t>
  </si>
  <si>
    <t>ST-media event
passive</t>
  </si>
  <si>
    <t xml:space="preserve">ST Media Tour "Meet the Press"
Passive integration, based on the news relevance
- Highlighting partner offerings by Travel Switzerland
- Timing: Q1 or Q4
Limited to maximum 1 partner
KPI: over 50 qualified media contacts (US and Canada) </t>
  </si>
  <si>
    <t xml:space="preserve">FAM-Trip
</t>
  </si>
  <si>
    <t xml:space="preserve">Guaranteed integration in the upcoming FAM-Trip together with RailEurope. Travel Advisors are selected based of the RE data base based on their Switzerland sales or their potential to sell Switzerland 
- guaranteed integration of partners product
- partner platform integrated
- 6-8 agents </t>
  </si>
  <si>
    <t>Market Brasil: Marktmanager TS: Ruben Monteiro</t>
  </si>
  <si>
    <t>STE Brazil</t>
  </si>
  <si>
    <t>Passive Teilnahme am STE in Brasilien. Neues Format, zwei unterschiedliche Events mit Tour Operators und Travel Agencies + Media Events
3 Tage in Sao Paulo
Timing: 24.-28. August 2026</t>
  </si>
  <si>
    <t xml:space="preserve">Passiv, pro Partner ab 4'000
Aktive Teilnahme via ST. </t>
  </si>
  <si>
    <t>TS Sales Events zusammen mit ST, RE &amp; TT Operadora</t>
  </si>
  <si>
    <t>Offizieller TS Sales Event mit gezielten und vertieften Produktemeetings. 
- Durchgeführt durch TS MA
- 2-3 exklusive Events in unterschiedlichen Städten in Brasilien (z.B. Rio, Curitiba)
- Format je nach Itinerary TBD</t>
  </si>
  <si>
    <t>ST Sales Manual für den Trade</t>
  </si>
  <si>
    <t>Integration eines Partners im offiziellen Trade Sales Maual von ST auf der/den Seiten von Travel Switzerland.</t>
  </si>
  <si>
    <t>Umfang TBD (generell 1/2 Seite).
Max. 2 Partner</t>
  </si>
  <si>
    <t xml:space="preserve">Sales Calls Brasilien </t>
  </si>
  <si>
    <t>Aktive oder passive Teilnahme von max 2 Partner. 
In 2 - 3 Städten in Brasilien (Sao Paulo, Rio de Janeiro, Curitiba o.ä,)
Timing: Frühling tbd</t>
  </si>
  <si>
    <t>Press Release</t>
  </si>
  <si>
    <t>Eine ÖV-spezifische Pressemitteilung. Medium tbd
Mailing basierend auf dem Inhalt:
- Luxus, Lifestyle, Tourismus: 600 Kontakte
- Outdoor-Aktivitäten, Lebensstil, Tourismus: 1'500 Kontakte
- Die Inhalte werden auch auf MyS/mediacorner hochgeladen
Timing: tbd mit Partner</t>
  </si>
  <si>
    <t>Integration in die Kampagne</t>
  </si>
  <si>
    <t>Online Campaign</t>
  </si>
  <si>
    <t>1-monatiger Medienplan im 2025 der sich auf das Verbraucherverhalten in Vertriebskanälen wie Facebook, Instagram, YouTube und Google Display konzentriert.
Die Kampagne konzentriert sich auf inspirierende Videos mit dem Ziel, ein unvergessliches Erlebnis zu schaffen.
Geschätzte Wirkung: soziale Medien (1 Monat): Reichweite: 30'000 Personen
500 Klicks auf den Link
Google Display (1 Monat): 600'000 Aufrufe.
Timing: tbd mit Partner</t>
  </si>
  <si>
    <t xml:space="preserve">TS Studienreise
</t>
  </si>
  <si>
    <t>Organisation und Durchführung Studienreise mit Buyers &amp; Agenten aus dem Markt, Fokus ÖV. Nur möglich mit mehreren, zueinander passenden Partnern, um sinnvolle Programme anbieten zu können. 
In Abstimmung mit ST. Exklusivität eines einzigen Partners nicht möglich.
Durchführung Studienreise: tbd</t>
  </si>
  <si>
    <t>CHF 3'000 pro Partner, je nach Anzahl Partner/Tage/Teilnehmer. Kosten decken Reisekosten (Flug/by ST), Unterkunft und Essen. Planung/Koordination und Begleitung durch Travel Switzerland.
Partner ist für weitere Add-ons verantwortlich, z.B. Tickets für Bergbahnen, welche nur 50% vom Swiss Travel Pass abgedeckt sind, Eintrittstickets für Sehenswürdigkeiten, spezielle Erlebnisse vor Ort.</t>
  </si>
  <si>
    <t>Budget overview 2026</t>
  </si>
  <si>
    <t>Unterschriften</t>
  </si>
  <si>
    <t>CHF</t>
  </si>
  <si>
    <t>Modul I: Basismandat</t>
  </si>
  <si>
    <t>Für STS AG</t>
  </si>
  <si>
    <t>Andreas Niederhauser</t>
  </si>
  <si>
    <t>Stefan Sutter</t>
  </si>
  <si>
    <t>Modul I: Pick &amp; Choose</t>
  </si>
  <si>
    <t>Head of Marketing Coordination</t>
  </si>
  <si>
    <t>CFO &amp; CIO / Head of Partnermanagement</t>
  </si>
  <si>
    <t>Deutschland</t>
  </si>
  <si>
    <t>Austria</t>
  </si>
  <si>
    <t>France</t>
  </si>
  <si>
    <t>Zürich,</t>
  </si>
  <si>
    <t>Italy</t>
  </si>
  <si>
    <t>Spain</t>
  </si>
  <si>
    <t>Netherlands</t>
  </si>
  <si>
    <t>UK</t>
  </si>
  <si>
    <t>VAE</t>
  </si>
  <si>
    <t>SEA</t>
  </si>
  <si>
    <t>Für die xxx</t>
  </si>
  <si>
    <t>xxxx</t>
  </si>
  <si>
    <t>India</t>
  </si>
  <si>
    <t>CEO</t>
  </si>
  <si>
    <t>Head Marketing</t>
  </si>
  <si>
    <t>Korea</t>
  </si>
  <si>
    <t>Greater China</t>
  </si>
  <si>
    <t>Japan</t>
  </si>
  <si>
    <t xml:space="preserve">xxx, </t>
  </si>
  <si>
    <t>Australia</t>
  </si>
  <si>
    <t>USA &amp; CAN</t>
  </si>
  <si>
    <t>Brasil</t>
  </si>
  <si>
    <t>Total Budget 2025</t>
  </si>
  <si>
    <t>Aktive Integration
Geplant im Herbst 2026 (wahrscheinlich 17.08.-31.10.)</t>
  </si>
  <si>
    <t xml:space="preserve">Ziele:
- Inspirieren &amp; informieren (&amp; planen)
- Hervorhebung der neuen GTToS-Routen und der landschaftlich reizvollen Tagesausflüge
- Internationale Verbindungen
- Affiliate-Links nach Ermessen der Influencer
3 Influencer-Reisen, eine im Frühling, eine im Herbst und eine noch offen
</t>
  </si>
  <si>
    <t>Nur aktive Integration möglich</t>
  </si>
  <si>
    <t>Aktive oder Passive Integration möglich
max. 2 Partner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</si>
</sst>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 #,##0.00_ ;_ * \-#,##0.00_ ;_ * &quot;-&quot;??_ ;_ @_ "/>
    <numFmt numFmtId="164" formatCode="_ * #,##0_ ;_ * \-#,##0_ ;_ * &quot;-&quot;??_ ;_ @_ "/>
  </numFmts>
  <fonts count="30" x14ac:knownFonts="1">
    <font>
      <sz val="11"/>
      <color theme="1"/>
      <name val="Calibri"/>
      <family val="2"/>
      <scheme val="minor"/>
    </font>
    <font>
      <u/>
      <sz val="11"/>
      <color theme="10"/>
      <name val="Calibri"/>
      <family val="2"/>
      <scheme val="minor"/>
    </font>
    <font>
      <sz val="14"/>
      <name val="ST Allegra"/>
      <family val="3"/>
    </font>
    <font>
      <sz val="14"/>
      <color rgb="FF000000"/>
      <name val="ST Allegra"/>
      <family val="3"/>
    </font>
    <font>
      <sz val="14"/>
      <color rgb="FFFF0000"/>
      <name val="ST Allegra"/>
      <family val="3"/>
    </font>
    <font>
      <b/>
      <sz val="16"/>
      <color theme="0"/>
      <name val="ST Allegra"/>
      <family val="3"/>
    </font>
    <font>
      <b/>
      <sz val="14"/>
      <color theme="0"/>
      <name val="ST Allegra"/>
      <family val="3"/>
    </font>
    <font>
      <sz val="11"/>
      <color theme="1"/>
      <name val="ST Allegra"/>
      <family val="3"/>
    </font>
    <font>
      <b/>
      <sz val="16"/>
      <color theme="1"/>
      <name val="ST Allegra"/>
      <family val="3"/>
    </font>
    <font>
      <sz val="11"/>
      <color theme="0"/>
      <name val="ST Allegra"/>
      <family val="3"/>
    </font>
    <font>
      <b/>
      <sz val="14"/>
      <name val="ST Allegra"/>
      <family val="3"/>
    </font>
    <font>
      <u/>
      <sz val="11"/>
      <color theme="10"/>
      <name val="ST Allegra"/>
      <family val="3"/>
    </font>
    <font>
      <b/>
      <sz val="20"/>
      <name val="ST Allegra"/>
      <family val="3"/>
    </font>
    <font>
      <b/>
      <sz val="11"/>
      <color theme="1"/>
      <name val="ST Allegra"/>
      <family val="3"/>
    </font>
    <font>
      <b/>
      <sz val="20"/>
      <color theme="0"/>
      <name val="ST Allegra"/>
      <family val="3"/>
    </font>
    <font>
      <sz val="11"/>
      <color theme="1"/>
      <name val="Calibri"/>
      <family val="2"/>
      <scheme val="minor"/>
    </font>
    <font>
      <sz val="14"/>
      <color rgb="FF0070C0"/>
      <name val="ST Allegra"/>
      <family val="3"/>
    </font>
    <font>
      <sz val="14"/>
      <color theme="1"/>
      <name val="ST Allegra"/>
      <family val="3"/>
    </font>
    <font>
      <sz val="11"/>
      <color rgb="FF000000"/>
      <name val="ST Allegra"/>
      <family val="3"/>
    </font>
    <font>
      <sz val="11"/>
      <name val="ST Allegra"/>
      <family val="3"/>
    </font>
    <font>
      <sz val="14"/>
      <name val="Arial"/>
      <family val="2"/>
    </font>
    <font>
      <strike/>
      <sz val="11"/>
      <color theme="1"/>
      <name val="ST Allegra"/>
      <family val="3"/>
    </font>
    <font>
      <sz val="11"/>
      <color rgb="FF00B050"/>
      <name val="ST Allegra"/>
      <family val="3"/>
    </font>
    <font>
      <sz val="11"/>
      <color rgb="FF00B050"/>
      <name val="ST Allegra"/>
      <family val="3"/>
    </font>
    <font>
      <sz val="14"/>
      <color theme="1"/>
      <name val="Arial"/>
      <family val="2"/>
    </font>
    <font>
      <sz val="1"/>
      <name val="ST Allegra"/>
      <family val="3"/>
    </font>
    <font>
      <b/>
      <sz val="14"/>
      <color rgb="FF000000"/>
      <name val="ST Allegra"/>
      <family val="3"/>
    </font>
    <font>
      <b/>
      <sz val="14"/>
      <color theme="1"/>
      <name val="ST Allegra"/>
      <family val="3"/>
    </font>
    <font>
      <sz val="11"/>
      <name val="ST Allegra"/>
      <family val="3"/>
    </font>
    <font>
      <sz val="10"/>
      <name val="ST Allegra"/>
      <family val="3"/>
    </font>
  </fonts>
  <fills count="12">
    <fill>
      <patternFill patternType="none"/>
    </fill>
    <fill>
      <patternFill patternType="gray125"/>
    </fill>
    <fill>
      <patternFill patternType="solid">
        <fgColor rgb="FFC00000"/>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2"/>
        <bgColor indexed="64"/>
      </patternFill>
    </fill>
    <fill>
      <patternFill patternType="solid">
        <fgColor rgb="FFFF0000"/>
        <bgColor indexed="64"/>
      </patternFill>
    </fill>
    <fill>
      <patternFill patternType="solid">
        <fgColor theme="0"/>
        <bgColor indexed="64"/>
      </patternFill>
    </fill>
    <fill>
      <patternFill patternType="solid">
        <fgColor theme="2" tint="-0.249977111117893"/>
        <bgColor indexed="64"/>
      </patternFill>
    </fill>
    <fill>
      <patternFill patternType="solid">
        <fgColor theme="9"/>
        <bgColor indexed="64"/>
      </patternFill>
    </fill>
    <fill>
      <patternFill patternType="solid">
        <fgColor theme="0" tint="-0.14999847407452621"/>
        <bgColor indexed="64"/>
      </patternFill>
    </fill>
    <fill>
      <patternFill patternType="solid">
        <fgColor theme="7" tint="0.79998168889431442"/>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indexed="64"/>
      </left>
      <right style="thin">
        <color indexed="64"/>
      </right>
      <top/>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top style="thin">
        <color indexed="64"/>
      </top>
      <bottom style="thick">
        <color indexed="64"/>
      </bottom>
      <diagonal/>
    </border>
    <border>
      <left/>
      <right/>
      <top style="thin">
        <color indexed="64"/>
      </top>
      <bottom style="thick">
        <color indexed="64"/>
      </bottom>
      <diagonal/>
    </border>
    <border>
      <left/>
      <right style="thick">
        <color indexed="64"/>
      </right>
      <top style="thin">
        <color indexed="64"/>
      </top>
      <bottom style="thick">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bottom style="thin">
        <color indexed="64"/>
      </bottom>
      <diagonal/>
    </border>
    <border>
      <left/>
      <right/>
      <top/>
      <bottom style="double">
        <color indexed="64"/>
      </bottom>
      <diagonal/>
    </border>
    <border>
      <left style="thin">
        <color indexed="64"/>
      </left>
      <right/>
      <top/>
      <bottom style="thin">
        <color indexed="64"/>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style="thin">
        <color indexed="64"/>
      </right>
      <top/>
      <bottom style="thin">
        <color indexed="64"/>
      </bottom>
      <diagonal/>
    </border>
  </borders>
  <cellStyleXfs count="3">
    <xf numFmtId="0" fontId="0" fillId="0" borderId="0"/>
    <xf numFmtId="0" fontId="1" fillId="0" borderId="0" applyNumberFormat="0" applyFill="0" applyBorder="0" applyAlignment="0" applyProtection="0"/>
    <xf numFmtId="43" fontId="15" fillId="0" borderId="0" applyFont="0" applyFill="0" applyBorder="0" applyAlignment="0" applyProtection="0"/>
  </cellStyleXfs>
  <cellXfs count="144">
    <xf numFmtId="0" fontId="0" fillId="0" borderId="0" xfId="0"/>
    <xf numFmtId="0" fontId="2" fillId="0" borderId="1" xfId="0" applyFont="1" applyBorder="1" applyAlignment="1">
      <alignment horizontal="left" vertical="top" wrapText="1"/>
    </xf>
    <xf numFmtId="0" fontId="2" fillId="0" borderId="1" xfId="0" applyFont="1" applyBorder="1" applyAlignment="1">
      <alignment vertical="top" wrapText="1"/>
    </xf>
    <xf numFmtId="0" fontId="3" fillId="0" borderId="1" xfId="0" applyFont="1" applyBorder="1" applyAlignment="1">
      <alignment horizontal="left" vertical="top" wrapText="1"/>
    </xf>
    <xf numFmtId="0" fontId="2" fillId="0" borderId="5" xfId="0" applyFont="1" applyBorder="1" applyAlignment="1">
      <alignment horizontal="center" vertical="center" wrapText="1"/>
    </xf>
    <xf numFmtId="14" fontId="2" fillId="0" borderId="1" xfId="0" applyNumberFormat="1" applyFont="1" applyBorder="1" applyAlignment="1">
      <alignment horizontal="left" vertical="top" wrapText="1"/>
    </xf>
    <xf numFmtId="3" fontId="2" fillId="0" borderId="1" xfId="0" applyNumberFormat="1" applyFont="1" applyBorder="1" applyAlignment="1">
      <alignment horizontal="left" vertical="top" wrapText="1"/>
    </xf>
    <xf numFmtId="0" fontId="2" fillId="0" borderId="6" xfId="0" applyFont="1" applyBorder="1" applyAlignment="1">
      <alignment horizontal="left" vertical="top" wrapText="1"/>
    </xf>
    <xf numFmtId="0" fontId="2" fillId="0" borderId="6" xfId="0" applyFont="1" applyBorder="1" applyAlignment="1">
      <alignment vertical="top" wrapText="1"/>
    </xf>
    <xf numFmtId="0" fontId="2" fillId="0" borderId="6" xfId="0" applyFont="1" applyBorder="1" applyAlignment="1">
      <alignment horizontal="center" vertical="center" wrapText="1"/>
    </xf>
    <xf numFmtId="0" fontId="2" fillId="0" borderId="1" xfId="0" applyFont="1" applyBorder="1" applyAlignment="1">
      <alignment horizontal="center" vertical="center" wrapText="1"/>
    </xf>
    <xf numFmtId="0" fontId="7" fillId="2" borderId="1" xfId="0" applyFont="1" applyFill="1" applyBorder="1"/>
    <xf numFmtId="0" fontId="2" fillId="0" borderId="0" xfId="0" applyFont="1" applyAlignment="1">
      <alignment horizontal="left" vertical="top" wrapText="1"/>
    </xf>
    <xf numFmtId="0" fontId="7" fillId="0" borderId="0" xfId="0" applyFont="1"/>
    <xf numFmtId="0" fontId="4" fillId="0" borderId="0" xfId="0" applyFont="1" applyAlignment="1">
      <alignment horizontal="left" vertical="top" wrapText="1"/>
    </xf>
    <xf numFmtId="3" fontId="5" fillId="2" borderId="1" xfId="0" applyNumberFormat="1" applyFont="1" applyFill="1" applyBorder="1" applyAlignment="1">
      <alignment horizontal="left" vertical="center" wrapText="1"/>
    </xf>
    <xf numFmtId="0" fontId="7" fillId="3" borderId="3" xfId="0" applyFont="1" applyFill="1" applyBorder="1"/>
    <xf numFmtId="0" fontId="7" fillId="0" borderId="3" xfId="0" applyFont="1" applyBorder="1"/>
    <xf numFmtId="0" fontId="6" fillId="0" borderId="0" xfId="0" applyFont="1"/>
    <xf numFmtId="0" fontId="9" fillId="0" borderId="0" xfId="0" applyFont="1"/>
    <xf numFmtId="0" fontId="10" fillId="4" borderId="1" xfId="0" applyFont="1" applyFill="1" applyBorder="1" applyAlignment="1">
      <alignment horizontal="center" vertical="center" wrapText="1"/>
    </xf>
    <xf numFmtId="0" fontId="11" fillId="0" borderId="0" xfId="1" applyFont="1" applyFill="1" applyAlignment="1">
      <alignment horizontal="center" vertical="center"/>
    </xf>
    <xf numFmtId="0" fontId="11" fillId="0" borderId="1" xfId="1" applyFont="1" applyBorder="1" applyAlignment="1">
      <alignment horizontal="center" vertical="center" wrapText="1"/>
    </xf>
    <xf numFmtId="0" fontId="11" fillId="0" borderId="1" xfId="1" applyFont="1" applyFill="1" applyBorder="1" applyAlignment="1">
      <alignment vertical="center"/>
    </xf>
    <xf numFmtId="0" fontId="2" fillId="0" borderId="1" xfId="0" quotePrefix="1" applyFont="1" applyBorder="1" applyAlignment="1">
      <alignment horizontal="left" vertical="top" wrapText="1"/>
    </xf>
    <xf numFmtId="0" fontId="2" fillId="0" borderId="2" xfId="0" applyFont="1" applyBorder="1" applyAlignment="1">
      <alignment horizontal="left" vertical="top" wrapText="1"/>
    </xf>
    <xf numFmtId="3" fontId="2" fillId="0" borderId="1" xfId="0" applyNumberFormat="1" applyFont="1" applyBorder="1" applyAlignment="1">
      <alignment horizontal="center" vertical="top" wrapText="1"/>
    </xf>
    <xf numFmtId="0" fontId="7" fillId="0" borderId="0" xfId="0" applyFont="1" applyAlignment="1">
      <alignment horizontal="center" vertical="top"/>
    </xf>
    <xf numFmtId="0" fontId="9" fillId="0" borderId="0" xfId="0" applyFont="1" applyAlignment="1">
      <alignment horizontal="center" vertical="top"/>
    </xf>
    <xf numFmtId="0" fontId="10" fillId="4" borderId="1" xfId="0" applyFont="1" applyFill="1" applyBorder="1" applyAlignment="1">
      <alignment horizontal="center" vertical="top" wrapText="1"/>
    </xf>
    <xf numFmtId="3" fontId="2" fillId="0" borderId="5" xfId="0" applyNumberFormat="1" applyFont="1" applyBorder="1" applyAlignment="1">
      <alignment horizontal="center" vertical="top" wrapText="1"/>
    </xf>
    <xf numFmtId="3" fontId="6" fillId="2" borderId="1" xfId="0" applyNumberFormat="1" applyFont="1" applyFill="1" applyBorder="1" applyAlignment="1">
      <alignment horizontal="center" vertical="top" wrapText="1"/>
    </xf>
    <xf numFmtId="0" fontId="5" fillId="2" borderId="1" xfId="0" applyFont="1" applyFill="1" applyBorder="1" applyAlignment="1">
      <alignment horizontal="left" vertical="center" wrapText="1"/>
    </xf>
    <xf numFmtId="0" fontId="7" fillId="0" borderId="0" xfId="0" applyFont="1" applyAlignment="1">
      <alignment horizontal="left" vertical="center"/>
    </xf>
    <xf numFmtId="0" fontId="12" fillId="0" borderId="0" xfId="0" applyFont="1" applyAlignment="1">
      <alignment horizontal="left" vertical="top"/>
    </xf>
    <xf numFmtId="0" fontId="13" fillId="0" borderId="22" xfId="0" applyFont="1" applyBorder="1" applyAlignment="1">
      <alignment horizontal="right"/>
    </xf>
    <xf numFmtId="0" fontId="2" fillId="0" borderId="0" xfId="0" quotePrefix="1" applyFont="1" applyAlignment="1">
      <alignment horizontal="left" vertical="top" wrapText="1"/>
    </xf>
    <xf numFmtId="3" fontId="7" fillId="0" borderId="0" xfId="0" applyNumberFormat="1" applyFont="1"/>
    <xf numFmtId="0" fontId="7" fillId="0" borderId="22" xfId="0" applyFont="1" applyBorder="1"/>
    <xf numFmtId="0" fontId="14" fillId="2" borderId="0" xfId="0" applyFont="1" applyFill="1" applyAlignment="1">
      <alignment horizontal="left" vertical="top"/>
    </xf>
    <xf numFmtId="0" fontId="13" fillId="6" borderId="0" xfId="0" applyFont="1" applyFill="1"/>
    <xf numFmtId="3" fontId="13" fillId="6" borderId="23" xfId="0" applyNumberFormat="1" applyFont="1" applyFill="1" applyBorder="1"/>
    <xf numFmtId="0" fontId="7" fillId="0" borderId="0" xfId="0" applyFont="1" applyAlignment="1">
      <alignment horizontal="left" vertical="top"/>
    </xf>
    <xf numFmtId="0" fontId="6" fillId="0" borderId="0" xfId="0" applyFont="1" applyAlignment="1">
      <alignment horizontal="left" vertical="top"/>
    </xf>
    <xf numFmtId="0" fontId="10" fillId="4" borderId="1" xfId="0" applyFont="1" applyFill="1" applyBorder="1" applyAlignment="1">
      <alignment horizontal="left" vertical="top" wrapText="1"/>
    </xf>
    <xf numFmtId="0" fontId="10" fillId="4" borderId="5" xfId="0" applyFont="1" applyFill="1" applyBorder="1" applyAlignment="1">
      <alignment horizontal="center" vertical="center" wrapText="1"/>
    </xf>
    <xf numFmtId="0" fontId="10" fillId="4" borderId="5" xfId="0" applyFont="1" applyFill="1" applyBorder="1" applyAlignment="1">
      <alignment horizontal="center" vertical="top" wrapText="1"/>
    </xf>
    <xf numFmtId="0" fontId="4" fillId="0" borderId="1" xfId="0" applyFont="1" applyBorder="1" applyAlignment="1">
      <alignment horizontal="left" vertical="top" wrapText="1"/>
    </xf>
    <xf numFmtId="0" fontId="7" fillId="9" borderId="0" xfId="0" applyFont="1" applyFill="1"/>
    <xf numFmtId="0" fontId="7" fillId="10" borderId="0" xfId="0" applyFont="1" applyFill="1"/>
    <xf numFmtId="0" fontId="17" fillId="0" borderId="1" xfId="0" applyFont="1" applyBorder="1" applyAlignment="1">
      <alignment horizontal="left" vertical="top" wrapText="1"/>
    </xf>
    <xf numFmtId="0" fontId="17" fillId="0" borderId="1" xfId="0" quotePrefix="1" applyFont="1" applyBorder="1" applyAlignment="1">
      <alignment horizontal="left" vertical="top" wrapText="1"/>
    </xf>
    <xf numFmtId="164" fontId="17" fillId="0" borderId="1" xfId="2" applyNumberFormat="1" applyFont="1" applyBorder="1" applyAlignment="1">
      <alignment horizontal="center" vertical="top" wrapText="1"/>
    </xf>
    <xf numFmtId="3" fontId="17" fillId="0" borderId="1" xfId="0" applyNumberFormat="1" applyFont="1" applyBorder="1" applyAlignment="1">
      <alignment horizontal="center" vertical="top" wrapText="1"/>
    </xf>
    <xf numFmtId="3" fontId="17" fillId="0" borderId="1" xfId="0" applyNumberFormat="1" applyFont="1" applyBorder="1" applyAlignment="1">
      <alignment horizontal="left" vertical="top" wrapText="1"/>
    </xf>
    <xf numFmtId="0" fontId="17" fillId="0" borderId="1" xfId="0" applyFont="1" applyBorder="1" applyAlignment="1">
      <alignment vertical="top" wrapText="1"/>
    </xf>
    <xf numFmtId="0" fontId="17" fillId="0" borderId="1" xfId="0" applyFont="1" applyBorder="1" applyAlignment="1">
      <alignment horizontal="center" vertical="top" wrapText="1"/>
    </xf>
    <xf numFmtId="3" fontId="3" fillId="0" borderId="1" xfId="0" applyNumberFormat="1" applyFont="1" applyBorder="1" applyAlignment="1">
      <alignment horizontal="left" vertical="top" wrapText="1"/>
    </xf>
    <xf numFmtId="0" fontId="3" fillId="0" borderId="1" xfId="0" quotePrefix="1" applyFont="1" applyBorder="1" applyAlignment="1">
      <alignment horizontal="left" vertical="top" wrapText="1"/>
    </xf>
    <xf numFmtId="3" fontId="3" fillId="0" borderId="1" xfId="0" applyNumberFormat="1" applyFont="1" applyBorder="1" applyAlignment="1">
      <alignment horizontal="center" vertical="top" wrapText="1"/>
    </xf>
    <xf numFmtId="0" fontId="18" fillId="0" borderId="0" xfId="0" applyFont="1"/>
    <xf numFmtId="0" fontId="19" fillId="0" borderId="0" xfId="0" applyFont="1"/>
    <xf numFmtId="0" fontId="2" fillId="0" borderId="0" xfId="0" applyFont="1" applyAlignment="1">
      <alignment vertical="top"/>
    </xf>
    <xf numFmtId="3" fontId="2" fillId="0" borderId="20" xfId="0" applyNumberFormat="1" applyFont="1" applyBorder="1" applyAlignment="1">
      <alignment horizontal="left" vertical="top" wrapText="1"/>
    </xf>
    <xf numFmtId="3" fontId="2" fillId="0" borderId="20" xfId="0" applyNumberFormat="1" applyFont="1" applyBorder="1" applyAlignment="1">
      <alignment horizontal="center" vertical="top" wrapText="1"/>
    </xf>
    <xf numFmtId="0" fontId="20" fillId="0" borderId="1" xfId="0" applyFont="1" applyBorder="1" applyAlignment="1">
      <alignment horizontal="left" vertical="top" wrapText="1"/>
    </xf>
    <xf numFmtId="2" fontId="6" fillId="2" borderId="6" xfId="0" applyNumberFormat="1" applyFont="1" applyFill="1" applyBorder="1" applyAlignment="1">
      <alignment horizontal="center" vertical="top" wrapText="1"/>
    </xf>
    <xf numFmtId="2" fontId="7" fillId="2" borderId="6" xfId="0" applyNumberFormat="1" applyFont="1" applyFill="1" applyBorder="1"/>
    <xf numFmtId="2" fontId="7" fillId="0" borderId="0" xfId="0" applyNumberFormat="1" applyFont="1"/>
    <xf numFmtId="0" fontId="19" fillId="11" borderId="0" xfId="0" applyFont="1" applyFill="1"/>
    <xf numFmtId="3" fontId="2" fillId="0" borderId="1" xfId="0" quotePrefix="1" applyNumberFormat="1" applyFont="1" applyBorder="1" applyAlignment="1">
      <alignment horizontal="left" vertical="top" wrapText="1"/>
    </xf>
    <xf numFmtId="0" fontId="2" fillId="0" borderId="20" xfId="0" quotePrefix="1" applyFont="1" applyBorder="1" applyAlignment="1">
      <alignment horizontal="left" vertical="top" wrapText="1"/>
    </xf>
    <xf numFmtId="0" fontId="2" fillId="0" borderId="20" xfId="0" applyFont="1" applyBorder="1" applyAlignment="1">
      <alignment horizontal="left" vertical="top" wrapText="1"/>
    </xf>
    <xf numFmtId="0" fontId="2" fillId="0" borderId="21" xfId="0" applyFont="1" applyBorder="1" applyAlignment="1">
      <alignment horizontal="left" vertical="top" wrapText="1"/>
    </xf>
    <xf numFmtId="164" fontId="2" fillId="0" borderId="1" xfId="2" applyNumberFormat="1" applyFont="1" applyBorder="1" applyAlignment="1">
      <alignment horizontal="center" vertical="top" wrapText="1"/>
    </xf>
    <xf numFmtId="0" fontId="21" fillId="0" borderId="0" xfId="0" applyFont="1"/>
    <xf numFmtId="0" fontId="2" fillId="0" borderId="5" xfId="0" applyFont="1" applyBorder="1" applyAlignment="1">
      <alignment horizontal="left" vertical="top" wrapText="1"/>
    </xf>
    <xf numFmtId="0" fontId="2" fillId="0" borderId="5" xfId="0" applyFont="1" applyBorder="1" applyAlignment="1">
      <alignment vertical="top" wrapText="1"/>
    </xf>
    <xf numFmtId="0" fontId="22" fillId="0" borderId="0" xfId="0" applyFont="1"/>
    <xf numFmtId="0" fontId="23" fillId="0" borderId="0" xfId="0" applyFont="1"/>
    <xf numFmtId="0" fontId="3" fillId="0" borderId="6" xfId="0" applyFont="1" applyBorder="1" applyAlignment="1">
      <alignment vertical="top" wrapText="1"/>
    </xf>
    <xf numFmtId="3" fontId="2" fillId="0" borderId="6" xfId="0" applyNumberFormat="1" applyFont="1" applyBorder="1" applyAlignment="1">
      <alignment horizontal="center" vertical="top" wrapText="1"/>
    </xf>
    <xf numFmtId="0" fontId="1" fillId="0" borderId="1" xfId="1" applyFill="1" applyBorder="1" applyAlignment="1">
      <alignment horizontal="center" vertical="center"/>
    </xf>
    <xf numFmtId="0" fontId="11" fillId="0" borderId="1" xfId="1" applyFont="1" applyFill="1" applyBorder="1" applyAlignment="1">
      <alignment horizontal="center" vertical="center" wrapText="1"/>
    </xf>
    <xf numFmtId="0" fontId="1" fillId="0" borderId="1" xfId="1" applyBorder="1" applyAlignment="1">
      <alignment horizontal="center" vertical="center" wrapText="1"/>
    </xf>
    <xf numFmtId="0" fontId="2" fillId="7" borderId="20" xfId="0" quotePrefix="1" applyFont="1" applyFill="1" applyBorder="1" applyAlignment="1">
      <alignment horizontal="left" vertical="top" wrapText="1"/>
    </xf>
    <xf numFmtId="0" fontId="2" fillId="7" borderId="20" xfId="0" applyFont="1" applyFill="1" applyBorder="1" applyAlignment="1">
      <alignment horizontal="left" vertical="top" wrapText="1"/>
    </xf>
    <xf numFmtId="3" fontId="2" fillId="7" borderId="20" xfId="0" applyNumberFormat="1" applyFont="1" applyFill="1" applyBorder="1" applyAlignment="1">
      <alignment horizontal="center" vertical="top" wrapText="1"/>
    </xf>
    <xf numFmtId="0" fontId="2" fillId="7" borderId="25" xfId="0" applyFont="1" applyFill="1" applyBorder="1" applyAlignment="1">
      <alignment horizontal="left" vertical="top" wrapText="1"/>
    </xf>
    <xf numFmtId="3" fontId="17" fillId="0" borderId="6" xfId="0" applyNumberFormat="1" applyFont="1" applyBorder="1" applyAlignment="1">
      <alignment horizontal="left" vertical="top" wrapText="1"/>
    </xf>
    <xf numFmtId="0" fontId="17" fillId="0" borderId="6" xfId="0" quotePrefix="1" applyFont="1" applyBorder="1" applyAlignment="1">
      <alignment horizontal="left" vertical="top" wrapText="1"/>
    </xf>
    <xf numFmtId="0" fontId="17" fillId="0" borderId="6" xfId="0" applyFont="1" applyBorder="1" applyAlignment="1">
      <alignment horizontal="left" vertical="top" wrapText="1"/>
    </xf>
    <xf numFmtId="3" fontId="17" fillId="0" borderId="24" xfId="0" applyNumberFormat="1" applyFont="1" applyBorder="1" applyAlignment="1">
      <alignment horizontal="center" vertical="top" wrapText="1"/>
    </xf>
    <xf numFmtId="0" fontId="17" fillId="0" borderId="25" xfId="0" applyFont="1" applyBorder="1" applyAlignment="1">
      <alignment horizontal="left" vertical="top" wrapText="1"/>
    </xf>
    <xf numFmtId="3" fontId="2" fillId="0" borderId="2" xfId="0" applyNumberFormat="1" applyFont="1" applyBorder="1" applyAlignment="1">
      <alignment horizontal="center" vertical="top" wrapText="1"/>
    </xf>
    <xf numFmtId="0" fontId="2" fillId="0" borderId="25" xfId="0" applyFont="1" applyBorder="1" applyAlignment="1">
      <alignment horizontal="left" vertical="top" wrapText="1"/>
    </xf>
    <xf numFmtId="0" fontId="2" fillId="0" borderId="26" xfId="0" applyFont="1" applyBorder="1" applyAlignment="1">
      <alignment horizontal="left" vertical="top" wrapText="1"/>
    </xf>
    <xf numFmtId="0" fontId="24" fillId="0" borderId="1" xfId="0" quotePrefix="1" applyFont="1" applyBorder="1" applyAlignment="1">
      <alignment horizontal="left" vertical="top" wrapText="1"/>
    </xf>
    <xf numFmtId="0" fontId="7" fillId="0" borderId="0" xfId="0" applyFont="1" applyAlignment="1">
      <alignment vertical="top" wrapText="1"/>
    </xf>
    <xf numFmtId="3" fontId="2" fillId="0" borderId="1" xfId="0" quotePrefix="1" applyNumberFormat="1" applyFont="1" applyBorder="1" applyAlignment="1">
      <alignment horizontal="center" vertical="top" wrapText="1"/>
    </xf>
    <xf numFmtId="0" fontId="28" fillId="0" borderId="0" xfId="0" applyFont="1"/>
    <xf numFmtId="0" fontId="2" fillId="0" borderId="1" xfId="0" applyFont="1" applyBorder="1" applyAlignment="1">
      <alignment horizontal="center" vertical="top" wrapText="1"/>
    </xf>
    <xf numFmtId="0" fontId="3" fillId="0" borderId="1" xfId="0" applyFont="1" applyBorder="1" applyAlignment="1">
      <alignment vertical="top" wrapText="1"/>
    </xf>
    <xf numFmtId="0" fontId="29" fillId="4" borderId="1" xfId="0" applyFont="1" applyFill="1" applyBorder="1" applyAlignment="1">
      <alignment horizontal="left" wrapText="1"/>
    </xf>
    <xf numFmtId="0" fontId="29" fillId="0" borderId="1" xfId="0" applyFont="1" applyBorder="1" applyAlignment="1">
      <alignment horizontal="left" wrapText="1"/>
    </xf>
    <xf numFmtId="0" fontId="3" fillId="0" borderId="5" xfId="0" applyFont="1" applyBorder="1" applyAlignment="1">
      <alignment horizontal="left" vertical="top" wrapText="1"/>
    </xf>
    <xf numFmtId="0" fontId="17" fillId="0" borderId="0" xfId="0" applyFont="1" applyAlignment="1">
      <alignment vertical="top" wrapText="1"/>
    </xf>
    <xf numFmtId="3" fontId="17" fillId="0" borderId="0" xfId="0" applyNumberFormat="1" applyFont="1" applyAlignment="1">
      <alignment horizontal="center" vertical="top" wrapText="1"/>
    </xf>
    <xf numFmtId="0" fontId="17" fillId="0" borderId="0" xfId="0" quotePrefix="1" applyFont="1" applyAlignment="1">
      <alignment horizontal="left" vertical="top" wrapText="1"/>
    </xf>
    <xf numFmtId="0" fontId="5" fillId="2" borderId="1" xfId="0" applyFont="1" applyFill="1" applyBorder="1" applyAlignment="1">
      <alignment horizontal="left" vertical="center" wrapText="1"/>
    </xf>
    <xf numFmtId="0" fontId="6" fillId="2" borderId="1" xfId="0" applyFont="1" applyFill="1" applyBorder="1" applyAlignment="1">
      <alignment horizontal="left" vertical="center" wrapText="1"/>
    </xf>
    <xf numFmtId="0" fontId="5" fillId="6" borderId="2" xfId="0" applyFont="1" applyFill="1" applyBorder="1" applyAlignment="1">
      <alignment horizontal="left" vertical="center"/>
    </xf>
    <xf numFmtId="0" fontId="5" fillId="6" borderId="3" xfId="0" applyFont="1" applyFill="1" applyBorder="1" applyAlignment="1">
      <alignment horizontal="left" vertical="center"/>
    </xf>
    <xf numFmtId="0" fontId="5" fillId="6" borderId="4" xfId="0" applyFont="1" applyFill="1" applyBorder="1" applyAlignment="1">
      <alignment horizontal="left" vertical="center"/>
    </xf>
    <xf numFmtId="0" fontId="7" fillId="0" borderId="0" xfId="0" applyFont="1" applyAlignment="1">
      <alignment horizontal="center" vertical="center"/>
    </xf>
    <xf numFmtId="0" fontId="8" fillId="5" borderId="8" xfId="0" applyFont="1" applyFill="1" applyBorder="1" applyAlignment="1">
      <alignment horizontal="left" vertical="center"/>
    </xf>
    <xf numFmtId="0" fontId="7" fillId="5" borderId="9" xfId="0" applyFont="1" applyFill="1" applyBorder="1" applyAlignment="1">
      <alignment horizontal="left" vertical="center"/>
    </xf>
    <xf numFmtId="0" fontId="7" fillId="5" borderId="10" xfId="0" applyFont="1" applyFill="1" applyBorder="1" applyAlignment="1">
      <alignment horizontal="left" vertical="center"/>
    </xf>
    <xf numFmtId="0" fontId="8" fillId="5" borderId="11" xfId="0" applyFont="1" applyFill="1" applyBorder="1" applyAlignment="1">
      <alignment horizontal="left" vertical="center"/>
    </xf>
    <xf numFmtId="0" fontId="7" fillId="5" borderId="12" xfId="0" applyFont="1" applyFill="1" applyBorder="1"/>
    <xf numFmtId="0" fontId="7" fillId="5" borderId="13" xfId="0" applyFont="1" applyFill="1" applyBorder="1"/>
    <xf numFmtId="0" fontId="7" fillId="0" borderId="0" xfId="0" applyFont="1" applyAlignment="1">
      <alignment horizontal="center"/>
    </xf>
    <xf numFmtId="3" fontId="2" fillId="0" borderId="5" xfId="0" applyNumberFormat="1" applyFont="1" applyBorder="1" applyAlignment="1">
      <alignment horizontal="center" vertical="center" wrapText="1"/>
    </xf>
    <xf numFmtId="0" fontId="7" fillId="0" borderId="7" xfId="0" applyFont="1" applyBorder="1" applyAlignment="1">
      <alignment horizontal="center" vertical="center" wrapText="1"/>
    </xf>
    <xf numFmtId="0" fontId="7" fillId="0" borderId="6" xfId="0" applyFont="1" applyBorder="1" applyAlignment="1">
      <alignment horizontal="center" wrapText="1"/>
    </xf>
    <xf numFmtId="0" fontId="5" fillId="2" borderId="1" xfId="0" applyFont="1" applyFill="1" applyBorder="1" applyAlignment="1">
      <alignment horizontal="left" vertical="top" wrapText="1"/>
    </xf>
    <xf numFmtId="0" fontId="6" fillId="2" borderId="1" xfId="0" applyFont="1" applyFill="1" applyBorder="1" applyAlignment="1">
      <alignment horizontal="left" vertical="top" wrapText="1"/>
    </xf>
    <xf numFmtId="0" fontId="7" fillId="8" borderId="3" xfId="0" applyFont="1" applyFill="1" applyBorder="1" applyAlignment="1">
      <alignment horizontal="left" vertical="top"/>
    </xf>
    <xf numFmtId="0" fontId="0" fillId="8" borderId="3" xfId="0" applyFill="1" applyBorder="1"/>
    <xf numFmtId="0" fontId="8" fillId="5" borderId="17" xfId="0" applyFont="1" applyFill="1" applyBorder="1" applyAlignment="1">
      <alignment horizontal="left" vertical="center"/>
    </xf>
    <xf numFmtId="0" fontId="7" fillId="5" borderId="18" xfId="0" applyFont="1" applyFill="1" applyBorder="1"/>
    <xf numFmtId="0" fontId="7" fillId="5" borderId="19" xfId="0" applyFont="1" applyFill="1" applyBorder="1"/>
    <xf numFmtId="0" fontId="8" fillId="5" borderId="14" xfId="0" applyFont="1" applyFill="1" applyBorder="1" applyAlignment="1">
      <alignment horizontal="left" vertical="center"/>
    </xf>
    <xf numFmtId="0" fontId="7" fillId="5" borderId="15" xfId="0" applyFont="1" applyFill="1" applyBorder="1" applyAlignment="1">
      <alignment horizontal="left" vertical="center"/>
    </xf>
    <xf numFmtId="0" fontId="7" fillId="5" borderId="16" xfId="0" applyFont="1" applyFill="1" applyBorder="1" applyAlignment="1">
      <alignment horizontal="left" vertical="center"/>
    </xf>
    <xf numFmtId="3" fontId="2" fillId="0" borderId="5" xfId="0" applyNumberFormat="1" applyFont="1" applyBorder="1" applyAlignment="1">
      <alignment horizontal="center" vertical="top" wrapText="1"/>
    </xf>
    <xf numFmtId="3" fontId="2" fillId="0" borderId="6" xfId="0" applyNumberFormat="1" applyFont="1" applyBorder="1" applyAlignment="1">
      <alignment horizontal="center" vertical="top" wrapText="1"/>
    </xf>
    <xf numFmtId="2" fontId="5" fillId="2" borderId="24" xfId="0" applyNumberFormat="1" applyFont="1" applyFill="1" applyBorder="1" applyAlignment="1">
      <alignment horizontal="left" vertical="top" wrapText="1"/>
    </xf>
    <xf numFmtId="2" fontId="5" fillId="2" borderId="22" xfId="0" applyNumberFormat="1" applyFont="1" applyFill="1" applyBorder="1" applyAlignment="1">
      <alignment horizontal="left" vertical="top" wrapText="1"/>
    </xf>
    <xf numFmtId="2" fontId="5" fillId="2" borderId="27" xfId="0" applyNumberFormat="1" applyFont="1" applyFill="1" applyBorder="1" applyAlignment="1">
      <alignment horizontal="left" vertical="top" wrapText="1"/>
    </xf>
    <xf numFmtId="49" fontId="14" fillId="2" borderId="0" xfId="0" applyNumberFormat="1" applyFont="1" applyFill="1" applyAlignment="1">
      <alignment horizontal="left" vertical="top"/>
    </xf>
    <xf numFmtId="49" fontId="9" fillId="2" borderId="0" xfId="0" applyNumberFormat="1" applyFont="1" applyFill="1"/>
    <xf numFmtId="0" fontId="13" fillId="0" borderId="0" xfId="0" applyFont="1"/>
    <xf numFmtId="0" fontId="7" fillId="0" borderId="0" xfId="0" applyFont="1"/>
  </cellXfs>
  <cellStyles count="3">
    <cellStyle name="Komma" xfId="2" builtinId="3"/>
    <cellStyle name="Link" xfId="1" builtinId="8"/>
    <cellStyle name="Standard" xfId="0" builtinId="0"/>
  </cellStyles>
  <dxfs count="0"/>
  <tableStyles count="0" defaultTableStyle="TableStyleMedium2" defaultPivotStyle="PivotStyleLight16"/>
  <colors>
    <mruColors>
      <color rgb="FFFF0000"/>
      <color rgb="FFFF0066"/>
      <color rgb="FFFFCC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microsoft.com/office/2017/06/relationships/rdRichValueTypes" Target="richData/rdRichValueTypes.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microsoft.com/office/2017/06/relationships/rdRichValueStructure" Target="richData/rdrichvaluestructure.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29"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microsoft.com/office/2017/06/relationships/rdRichValue" Target="richData/rdrichvalue.xml"/><Relationship Id="rId5" Type="http://schemas.openxmlformats.org/officeDocument/2006/relationships/worksheet" Target="worksheets/sheet5.xml"/><Relationship Id="rId15" Type="http://schemas.openxmlformats.org/officeDocument/2006/relationships/worksheet" Target="worksheets/sheet15.xml"/><Relationship Id="rId23" Type="http://schemas.microsoft.com/office/2022/10/relationships/richValueRel" Target="richData/richValueRel.xml"/><Relationship Id="rId28"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eetMetadata" Target="metadata.xml"/><Relationship Id="rId27" Type="http://schemas.openxmlformats.org/officeDocument/2006/relationships/calcChain" Target="calcChain.xml"/><Relationship Id="rId30" Type="http://schemas.openxmlformats.org/officeDocument/2006/relationships/customXml" Target="../customXml/item3.xml"/></Relationships>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2013 – 2022-Desig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myswitzerland.com/de-ch/erlebnisse/erlebnisfahrten/bergbahnen-und-seilbahnen/" TargetMode="External"/><Relationship Id="rId2" Type="http://schemas.openxmlformats.org/officeDocument/2006/relationships/hyperlink" Target="https://www.myswitzerland.com/de-ch/reiseziele/sehenswuerdigkeiten/bahnerlebnisse/" TargetMode="External"/><Relationship Id="rId1" Type="http://schemas.openxmlformats.org/officeDocument/2006/relationships/hyperlink" Target="https://www.myswitzerland.com/de-ch/erlebnisse/erlebnisfahrten/bahn-bus-schiff-grand-train-tour/" TargetMode="External"/><Relationship Id="rId6" Type="http://schemas.openxmlformats.org/officeDocument/2006/relationships/printerSettings" Target="../printerSettings/printerSettings1.bin"/><Relationship Id="rId5" Type="http://schemas.openxmlformats.org/officeDocument/2006/relationships/hyperlink" Target="https://www.instagram.com/reel/DNNu5BhvmI4/?utm_source=ig_web_copy_link&amp;igsh=MzRlODBiNWFlZA==" TargetMode="External"/><Relationship Id="rId4" Type="http://schemas.openxmlformats.org/officeDocument/2006/relationships/hyperlink" Target="https://www.travelswitzerland.com/de/"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F11AC1-8097-4821-A388-78ECE3FB970A}">
  <dimension ref="A1:M32"/>
  <sheetViews>
    <sheetView topLeftCell="A4" zoomScaleNormal="100" workbookViewId="0">
      <selection activeCell="D8" sqref="D8"/>
    </sheetView>
  </sheetViews>
  <sheetFormatPr baseColWidth="10" defaultColWidth="11.42578125" defaultRowHeight="15" x14ac:dyDescent="0.25"/>
  <cols>
    <col min="1" max="1" width="5.5703125" style="42" customWidth="1"/>
    <col min="2" max="2" width="17.140625" style="13" customWidth="1"/>
    <col min="3" max="3" width="30.28515625" style="13" customWidth="1"/>
    <col min="4" max="4" width="75.85546875" style="13" customWidth="1"/>
    <col min="5" max="5" width="11.42578125" style="13"/>
    <col min="6" max="6" width="29.140625" style="13" customWidth="1"/>
    <col min="7" max="7" width="18.42578125" style="13" customWidth="1"/>
    <col min="8" max="8" width="12.85546875" style="13" bestFit="1" customWidth="1"/>
    <col min="9" max="9" width="41.85546875" style="13" customWidth="1"/>
    <col min="10" max="10" width="0.140625" style="13" customWidth="1"/>
    <col min="11" max="16384" width="11.42578125" style="13"/>
  </cols>
  <sheetData>
    <row r="1" spans="1:13" ht="30" customHeight="1" thickTop="1" x14ac:dyDescent="0.25">
      <c r="A1" s="115" t="s">
        <v>0</v>
      </c>
      <c r="B1" s="116"/>
      <c r="C1" s="116"/>
      <c r="D1" s="116"/>
      <c r="E1" s="116"/>
      <c r="F1" s="116"/>
      <c r="G1" s="117"/>
      <c r="H1" s="114" t="e" vm="1">
        <v>#VALUE!</v>
      </c>
      <c r="I1" s="121"/>
      <c r="J1" s="16"/>
      <c r="K1" s="114"/>
      <c r="L1" s="114"/>
      <c r="M1" s="114"/>
    </row>
    <row r="2" spans="1:13" ht="30" customHeight="1" thickBot="1" x14ac:dyDescent="0.3">
      <c r="A2" s="118" t="s">
        <v>1</v>
      </c>
      <c r="B2" s="119"/>
      <c r="C2" s="119"/>
      <c r="D2" s="119"/>
      <c r="E2" s="119"/>
      <c r="F2" s="119"/>
      <c r="G2" s="120"/>
      <c r="H2" s="121"/>
      <c r="I2" s="121"/>
      <c r="J2" s="17"/>
      <c r="K2" s="114"/>
      <c r="L2" s="114"/>
      <c r="M2" s="114"/>
    </row>
    <row r="3" spans="1:13" ht="5.0999999999999996" customHeight="1" thickTop="1" x14ac:dyDescent="0.25"/>
    <row r="4" spans="1:13" ht="35.450000000000003" customHeight="1" x14ac:dyDescent="0.25">
      <c r="A4" s="109" t="s">
        <v>2</v>
      </c>
      <c r="B4" s="110"/>
      <c r="C4" s="110"/>
      <c r="D4" s="110"/>
      <c r="E4" s="109"/>
      <c r="F4" s="110"/>
      <c r="G4" s="110"/>
      <c r="H4" s="110"/>
      <c r="I4" s="109"/>
      <c r="J4" s="110"/>
    </row>
    <row r="5" spans="1:13" ht="6.6" customHeight="1" x14ac:dyDescent="0.25">
      <c r="A5" s="43"/>
      <c r="B5" s="19"/>
      <c r="C5" s="19"/>
      <c r="D5" s="19"/>
      <c r="E5" s="19"/>
      <c r="F5" s="19"/>
      <c r="G5" s="19"/>
      <c r="H5" s="19"/>
      <c r="I5" s="19"/>
      <c r="J5" s="19"/>
    </row>
    <row r="6" spans="1:13" ht="19.350000000000001" customHeight="1" x14ac:dyDescent="0.25">
      <c r="A6" s="111" t="s">
        <v>3</v>
      </c>
      <c r="B6" s="112"/>
      <c r="C6" s="112"/>
      <c r="D6" s="112"/>
      <c r="E6" s="112"/>
      <c r="F6" s="112"/>
      <c r="G6" s="112"/>
      <c r="H6" s="112"/>
      <c r="I6" s="113"/>
    </row>
    <row r="7" spans="1:13" ht="40.5" x14ac:dyDescent="0.25">
      <c r="A7" s="44" t="s">
        <v>4</v>
      </c>
      <c r="B7" s="20" t="s">
        <v>5</v>
      </c>
      <c r="C7" s="20" t="s">
        <v>6</v>
      </c>
      <c r="D7" s="20" t="s">
        <v>7</v>
      </c>
      <c r="E7" s="20" t="s">
        <v>8</v>
      </c>
      <c r="F7" s="20" t="s">
        <v>9</v>
      </c>
      <c r="G7" s="20" t="s">
        <v>10</v>
      </c>
      <c r="H7" s="20" t="s">
        <v>11</v>
      </c>
      <c r="I7" s="20" t="s">
        <v>12</v>
      </c>
    </row>
    <row r="8" spans="1:13" ht="323.45" customHeight="1" x14ac:dyDescent="0.25">
      <c r="A8" s="1">
        <v>1</v>
      </c>
      <c r="B8" s="1" t="s">
        <v>13</v>
      </c>
      <c r="C8" s="1" t="s">
        <v>14</v>
      </c>
      <c r="D8" s="25" t="s">
        <v>15</v>
      </c>
      <c r="E8" s="10"/>
      <c r="F8" s="5" t="s">
        <v>16</v>
      </c>
      <c r="G8" s="1" t="s">
        <v>17</v>
      </c>
      <c r="H8" s="26">
        <v>10000</v>
      </c>
      <c r="I8" s="1" t="s">
        <v>18</v>
      </c>
    </row>
    <row r="9" spans="1:13" ht="202.5" x14ac:dyDescent="0.25">
      <c r="A9" s="1">
        <v>2</v>
      </c>
      <c r="B9" s="1" t="s">
        <v>19</v>
      </c>
      <c r="C9" s="3" t="s">
        <v>20</v>
      </c>
      <c r="D9" s="25" t="s">
        <v>21</v>
      </c>
      <c r="E9" s="82" t="s">
        <v>8</v>
      </c>
      <c r="F9" s="5" t="s">
        <v>22</v>
      </c>
      <c r="G9" s="1" t="s">
        <v>23</v>
      </c>
      <c r="H9" s="30">
        <v>16500</v>
      </c>
      <c r="I9" s="1"/>
    </row>
    <row r="10" spans="1:13" ht="121.5" x14ac:dyDescent="0.25">
      <c r="A10" s="1">
        <v>3</v>
      </c>
      <c r="B10" s="1" t="s">
        <v>19</v>
      </c>
      <c r="C10" s="1" t="s">
        <v>24</v>
      </c>
      <c r="D10" s="1" t="s">
        <v>25</v>
      </c>
      <c r="E10" s="21" t="s">
        <v>8</v>
      </c>
      <c r="F10" s="1" t="s">
        <v>26</v>
      </c>
      <c r="G10" s="1" t="s">
        <v>23</v>
      </c>
      <c r="H10" s="122">
        <v>8000</v>
      </c>
      <c r="I10" s="1"/>
    </row>
    <row r="11" spans="1:13" ht="101.25" x14ac:dyDescent="0.25">
      <c r="A11" s="1">
        <v>4</v>
      </c>
      <c r="B11" s="1" t="s">
        <v>19</v>
      </c>
      <c r="C11" s="1" t="s">
        <v>24</v>
      </c>
      <c r="D11" s="1" t="s">
        <v>27</v>
      </c>
      <c r="E11" s="22" t="s">
        <v>8</v>
      </c>
      <c r="F11" s="1" t="s">
        <v>26</v>
      </c>
      <c r="G11" s="1" t="s">
        <v>23</v>
      </c>
      <c r="H11" s="123"/>
      <c r="I11" s="1"/>
    </row>
    <row r="12" spans="1:13" ht="104.1" customHeight="1" x14ac:dyDescent="0.25">
      <c r="A12" s="1">
        <v>5</v>
      </c>
      <c r="B12" s="1" t="s">
        <v>19</v>
      </c>
      <c r="C12" s="1" t="s">
        <v>24</v>
      </c>
      <c r="D12" s="1" t="s">
        <v>28</v>
      </c>
      <c r="E12" s="83" t="s">
        <v>29</v>
      </c>
      <c r="F12" s="1" t="s">
        <v>26</v>
      </c>
      <c r="G12" s="1" t="s">
        <v>23</v>
      </c>
      <c r="H12" s="124"/>
      <c r="I12" s="1" t="s">
        <v>30</v>
      </c>
    </row>
    <row r="13" spans="1:13" ht="62.45" customHeight="1" x14ac:dyDescent="0.25">
      <c r="A13" s="1">
        <v>6</v>
      </c>
      <c r="B13" s="1" t="s">
        <v>31</v>
      </c>
      <c r="C13" s="1" t="s">
        <v>32</v>
      </c>
      <c r="D13" s="1" t="s">
        <v>33</v>
      </c>
      <c r="E13" s="23"/>
      <c r="F13" s="1" t="s">
        <v>26</v>
      </c>
      <c r="G13" s="1" t="s">
        <v>34</v>
      </c>
      <c r="H13" s="26">
        <v>3000</v>
      </c>
      <c r="I13" s="1"/>
    </row>
    <row r="14" spans="1:13" ht="66" customHeight="1" x14ac:dyDescent="0.25">
      <c r="A14" s="1">
        <v>7</v>
      </c>
      <c r="B14" s="24" t="s">
        <v>35</v>
      </c>
      <c r="C14" s="1" t="s">
        <v>36</v>
      </c>
      <c r="D14" s="1" t="s">
        <v>37</v>
      </c>
      <c r="E14" s="10"/>
      <c r="F14" s="1" t="s">
        <v>38</v>
      </c>
      <c r="G14" s="1" t="s">
        <v>39</v>
      </c>
      <c r="H14" s="26">
        <v>1500</v>
      </c>
      <c r="I14" s="1" t="s">
        <v>40</v>
      </c>
    </row>
    <row r="15" spans="1:13" ht="24" customHeight="1" x14ac:dyDescent="0.25">
      <c r="A15" s="125" t="s">
        <v>41</v>
      </c>
      <c r="B15" s="126"/>
      <c r="C15" s="126"/>
      <c r="D15" s="126"/>
      <c r="E15" s="126"/>
      <c r="F15" s="126"/>
      <c r="G15" s="11"/>
      <c r="H15" s="15">
        <v>20000</v>
      </c>
      <c r="I15" s="11"/>
    </row>
    <row r="16" spans="1:13" x14ac:dyDescent="0.25">
      <c r="A16" s="127"/>
      <c r="B16" s="128"/>
      <c r="C16" s="128"/>
      <c r="D16" s="128"/>
      <c r="E16" s="128"/>
      <c r="F16" s="128"/>
      <c r="G16" s="128"/>
      <c r="H16" s="128"/>
      <c r="I16" s="128"/>
    </row>
    <row r="17" spans="1:9" ht="19.350000000000001" customHeight="1" x14ac:dyDescent="0.25">
      <c r="A17" s="111" t="s">
        <v>42</v>
      </c>
      <c r="B17" s="112"/>
      <c r="C17" s="112"/>
      <c r="D17" s="112"/>
      <c r="E17" s="112"/>
      <c r="F17" s="112"/>
      <c r="G17" s="112"/>
      <c r="H17" s="112"/>
      <c r="I17" s="113"/>
    </row>
    <row r="18" spans="1:9" ht="160.35" customHeight="1" x14ac:dyDescent="0.25">
      <c r="A18" s="1">
        <v>8</v>
      </c>
      <c r="B18" s="1" t="s">
        <v>13</v>
      </c>
      <c r="C18" s="2" t="s">
        <v>43</v>
      </c>
      <c r="D18" s="3" t="s">
        <v>44</v>
      </c>
      <c r="E18" s="4"/>
      <c r="F18" s="5" t="s">
        <v>45</v>
      </c>
      <c r="G18" s="5" t="s">
        <v>46</v>
      </c>
      <c r="H18" s="26">
        <v>2000</v>
      </c>
      <c r="I18" s="1" t="s">
        <v>47</v>
      </c>
    </row>
    <row r="19" spans="1:9" ht="405" x14ac:dyDescent="0.25">
      <c r="A19" s="76">
        <v>9</v>
      </c>
      <c r="B19" s="76" t="s">
        <v>19</v>
      </c>
      <c r="C19" s="77" t="s">
        <v>48</v>
      </c>
      <c r="D19" s="105" t="s">
        <v>49</v>
      </c>
      <c r="E19" s="4"/>
      <c r="F19" s="76" t="s">
        <v>50</v>
      </c>
      <c r="G19" s="76" t="s">
        <v>51</v>
      </c>
      <c r="H19" s="30">
        <v>7500</v>
      </c>
      <c r="I19" s="76" t="s">
        <v>52</v>
      </c>
    </row>
    <row r="20" spans="1:9" ht="202.5" x14ac:dyDescent="0.25">
      <c r="A20" s="1">
        <v>10</v>
      </c>
      <c r="B20" s="1" t="s">
        <v>19</v>
      </c>
      <c r="C20" s="2" t="s">
        <v>53</v>
      </c>
      <c r="D20" s="102" t="s">
        <v>54</v>
      </c>
      <c r="E20" s="84" t="s">
        <v>8</v>
      </c>
      <c r="F20" s="1" t="s">
        <v>50</v>
      </c>
      <c r="G20" s="1" t="s">
        <v>51</v>
      </c>
      <c r="H20" s="26" t="s">
        <v>55</v>
      </c>
      <c r="I20" s="1" t="s">
        <v>52</v>
      </c>
    </row>
    <row r="21" spans="1:9" ht="364.5" x14ac:dyDescent="0.25">
      <c r="A21" s="76">
        <v>11</v>
      </c>
      <c r="B21" s="7" t="s">
        <v>19</v>
      </c>
      <c r="C21" s="8" t="s">
        <v>56</v>
      </c>
      <c r="D21" s="80" t="s">
        <v>57</v>
      </c>
      <c r="E21" s="9"/>
      <c r="F21" s="7" t="s">
        <v>50</v>
      </c>
      <c r="G21" s="7" t="s">
        <v>51</v>
      </c>
      <c r="H21" s="81">
        <v>6000</v>
      </c>
      <c r="I21" s="7" t="s">
        <v>58</v>
      </c>
    </row>
    <row r="22" spans="1:9" ht="303.75" x14ac:dyDescent="0.25">
      <c r="A22" s="1">
        <v>12</v>
      </c>
      <c r="B22" s="1" t="s">
        <v>19</v>
      </c>
      <c r="C22" s="2" t="s">
        <v>59</v>
      </c>
      <c r="D22" s="3" t="s">
        <v>60</v>
      </c>
      <c r="E22" s="10"/>
      <c r="F22" s="1" t="s">
        <v>50</v>
      </c>
      <c r="G22" s="1" t="s">
        <v>34</v>
      </c>
      <c r="H22" s="26" t="s">
        <v>61</v>
      </c>
      <c r="I22" s="7" t="s">
        <v>62</v>
      </c>
    </row>
    <row r="23" spans="1:9" ht="121.5" x14ac:dyDescent="0.25">
      <c r="A23" s="76">
        <v>13</v>
      </c>
      <c r="B23" s="1" t="s">
        <v>19</v>
      </c>
      <c r="C23" s="1" t="s">
        <v>63</v>
      </c>
      <c r="D23" s="1" t="s">
        <v>64</v>
      </c>
      <c r="E23" s="10"/>
      <c r="F23" s="1" t="s">
        <v>50</v>
      </c>
      <c r="G23" s="1" t="s">
        <v>65</v>
      </c>
      <c r="H23" s="101" t="s">
        <v>66</v>
      </c>
      <c r="I23" s="1"/>
    </row>
    <row r="24" spans="1:9" ht="223.5" customHeight="1" x14ac:dyDescent="0.25">
      <c r="A24" s="1">
        <v>14</v>
      </c>
      <c r="B24" s="1" t="s">
        <v>13</v>
      </c>
      <c r="C24" s="1" t="s">
        <v>67</v>
      </c>
      <c r="D24" s="3" t="s">
        <v>68</v>
      </c>
      <c r="E24" s="10"/>
      <c r="F24" s="1" t="s">
        <v>50</v>
      </c>
      <c r="G24" s="1" t="s">
        <v>69</v>
      </c>
      <c r="H24" s="26">
        <v>8000</v>
      </c>
      <c r="I24" s="1" t="s">
        <v>70</v>
      </c>
    </row>
    <row r="25" spans="1:9" ht="263.25" x14ac:dyDescent="0.25">
      <c r="A25" s="76">
        <v>15</v>
      </c>
      <c r="B25" s="1" t="s">
        <v>13</v>
      </c>
      <c r="C25" s="1" t="s">
        <v>71</v>
      </c>
      <c r="D25" s="1" t="s">
        <v>72</v>
      </c>
      <c r="E25" s="10"/>
      <c r="F25" s="1" t="s">
        <v>50</v>
      </c>
      <c r="G25" s="1" t="s">
        <v>69</v>
      </c>
      <c r="H25" s="26">
        <v>15000</v>
      </c>
      <c r="I25" s="1" t="s">
        <v>73</v>
      </c>
    </row>
    <row r="26" spans="1:9" ht="283.5" x14ac:dyDescent="0.25">
      <c r="A26" s="1">
        <v>16</v>
      </c>
      <c r="B26" s="1" t="s">
        <v>13</v>
      </c>
      <c r="C26" s="1" t="s">
        <v>74</v>
      </c>
      <c r="D26" s="1" t="s">
        <v>75</v>
      </c>
      <c r="E26" s="10"/>
      <c r="F26" s="1" t="s">
        <v>50</v>
      </c>
      <c r="G26" s="1" t="s">
        <v>69</v>
      </c>
      <c r="H26" s="26" t="s">
        <v>76</v>
      </c>
      <c r="I26" s="1" t="s">
        <v>77</v>
      </c>
    </row>
    <row r="27" spans="1:9" ht="24" customHeight="1" x14ac:dyDescent="0.25">
      <c r="A27" s="111" t="s">
        <v>78</v>
      </c>
      <c r="B27" s="112"/>
      <c r="C27" s="112"/>
      <c r="D27" s="112"/>
      <c r="E27" s="112"/>
      <c r="F27" s="112"/>
      <c r="G27" s="112"/>
      <c r="H27" s="111"/>
      <c r="I27" s="112"/>
    </row>
    <row r="28" spans="1:9" ht="9" customHeight="1" x14ac:dyDescent="0.25">
      <c r="A28" s="12"/>
      <c r="B28" s="12"/>
      <c r="E28" s="12"/>
      <c r="F28" s="12"/>
      <c r="G28" s="12"/>
      <c r="H28" s="12"/>
      <c r="I28" s="14"/>
    </row>
    <row r="29" spans="1:9" ht="24" customHeight="1" x14ac:dyDescent="0.25">
      <c r="A29" s="109" t="s">
        <v>79</v>
      </c>
      <c r="B29" s="110"/>
      <c r="C29" s="110"/>
      <c r="D29" s="110"/>
      <c r="E29" s="109"/>
      <c r="F29" s="110"/>
      <c r="G29" s="110"/>
      <c r="H29" s="15">
        <f>H15+H27</f>
        <v>20000</v>
      </c>
      <c r="I29" s="11"/>
    </row>
    <row r="32" spans="1:9" ht="20.25" x14ac:dyDescent="0.25">
      <c r="C32" s="14"/>
      <c r="D32" s="14"/>
    </row>
  </sheetData>
  <mergeCells count="16">
    <mergeCell ref="A29:D29"/>
    <mergeCell ref="E29:G29"/>
    <mergeCell ref="A17:I17"/>
    <mergeCell ref="A27:G27"/>
    <mergeCell ref="K1:M2"/>
    <mergeCell ref="A1:G1"/>
    <mergeCell ref="A2:G2"/>
    <mergeCell ref="H1:I2"/>
    <mergeCell ref="A6:I6"/>
    <mergeCell ref="I4:J4"/>
    <mergeCell ref="A4:D4"/>
    <mergeCell ref="H10:H12"/>
    <mergeCell ref="A15:F15"/>
    <mergeCell ref="E4:H4"/>
    <mergeCell ref="A16:I16"/>
    <mergeCell ref="H27:I27"/>
  </mergeCells>
  <hyperlinks>
    <hyperlink ref="E11" r:id="rId1" xr:uid="{2B0E449C-FAF1-4D1E-99FA-081FB86AE5AB}"/>
    <hyperlink ref="E10" r:id="rId2" xr:uid="{2B5082FA-2470-46AB-BB53-14475CD0D335}"/>
    <hyperlink ref="E12" r:id="rId3" display="https://www.myswitzerland.com/de-ch/erlebnisse/erlebnisfahrten/bergbahnen-und-seilbahnen/" xr:uid="{2C07044A-0C37-4720-A9A4-D1581D829076}"/>
    <hyperlink ref="E9" r:id="rId4" xr:uid="{834C5031-2FBE-4549-9465-462510CD0C7A}"/>
    <hyperlink ref="E20" r:id="rId5" xr:uid="{A3B79881-1283-4B08-A15C-C78F153C0FA5}"/>
  </hyperlinks>
  <pageMargins left="0.39370078740157483" right="0.39370078740157483" top="0.39370078740157483" bottom="0.39370078740157483" header="0.31496062992125984" footer="0.31496062992125984"/>
  <pageSetup paperSize="9" scale="55" orientation="landscape" r:id="rId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B39561-18CA-4B62-A13A-526CB94DF4FD}">
  <dimension ref="A1:K10"/>
  <sheetViews>
    <sheetView zoomScaleNormal="100" workbookViewId="0">
      <selection activeCell="L26" sqref="L26"/>
    </sheetView>
  </sheetViews>
  <sheetFormatPr baseColWidth="10" defaultColWidth="11.42578125" defaultRowHeight="15" x14ac:dyDescent="0.25"/>
  <cols>
    <col min="1" max="1" width="5.42578125" style="13" customWidth="1"/>
    <col min="2" max="2" width="16.42578125" style="13" customWidth="1"/>
    <col min="3" max="3" width="26.42578125" style="13" customWidth="1"/>
    <col min="4" max="4" width="85.5703125" style="13" customWidth="1"/>
    <col min="5" max="5" width="12.85546875" style="27" customWidth="1"/>
    <col min="6" max="6" width="70.5703125" style="13" customWidth="1"/>
    <col min="7" max="7" width="0.140625" style="13" customWidth="1"/>
    <col min="8" max="9" width="11.42578125" style="13" hidden="1" customWidth="1"/>
    <col min="10" max="16384" width="11.42578125" style="13"/>
  </cols>
  <sheetData>
    <row r="1" spans="1:11" ht="30" customHeight="1" x14ac:dyDescent="0.25">
      <c r="A1" s="132" t="s">
        <v>137</v>
      </c>
      <c r="B1" s="133"/>
      <c r="C1" s="133"/>
      <c r="D1" s="134"/>
      <c r="E1" s="114" t="e" vm="1">
        <v>#VALUE!</v>
      </c>
      <c r="F1" s="121"/>
      <c r="G1" s="16"/>
      <c r="H1" s="16"/>
      <c r="I1" s="16"/>
      <c r="J1" s="114"/>
      <c r="K1" s="114"/>
    </row>
    <row r="2" spans="1:11" ht="30" customHeight="1" thickBot="1" x14ac:dyDescent="0.3">
      <c r="A2" s="129" t="s">
        <v>138</v>
      </c>
      <c r="B2" s="130"/>
      <c r="C2" s="130"/>
      <c r="D2" s="131"/>
      <c r="E2" s="121"/>
      <c r="F2" s="121"/>
      <c r="G2" s="17"/>
      <c r="H2" s="17"/>
      <c r="I2" s="17"/>
      <c r="J2" s="114"/>
      <c r="K2" s="114"/>
    </row>
    <row r="3" spans="1:11" ht="5.0999999999999996" customHeight="1" x14ac:dyDescent="0.25"/>
    <row r="4" spans="1:11" s="33" customFormat="1" ht="35.450000000000003" customHeight="1" x14ac:dyDescent="0.25">
      <c r="A4" s="109" t="s">
        <v>240</v>
      </c>
      <c r="B4" s="110"/>
      <c r="C4" s="110"/>
      <c r="D4" s="110"/>
      <c r="E4" s="109"/>
      <c r="F4" s="110"/>
      <c r="G4" s="110"/>
      <c r="H4" s="110"/>
      <c r="I4" s="32"/>
    </row>
    <row r="5" spans="1:11" ht="6.6" customHeight="1" x14ac:dyDescent="0.35">
      <c r="A5" s="18"/>
      <c r="B5" s="19"/>
      <c r="C5" s="19"/>
      <c r="D5" s="19"/>
      <c r="E5" s="28"/>
      <c r="F5" s="19"/>
      <c r="G5" s="19"/>
      <c r="H5" s="19"/>
      <c r="I5" s="19"/>
    </row>
    <row r="6" spans="1:11" ht="40.5" x14ac:dyDescent="0.25">
      <c r="A6" s="20" t="s">
        <v>4</v>
      </c>
      <c r="B6" s="20" t="s">
        <v>5</v>
      </c>
      <c r="C6" s="20" t="s">
        <v>140</v>
      </c>
      <c r="D6" s="20" t="s">
        <v>141</v>
      </c>
      <c r="E6" s="29" t="s">
        <v>142</v>
      </c>
      <c r="F6" s="20" t="s">
        <v>12</v>
      </c>
    </row>
    <row r="7" spans="1:11" ht="87" customHeight="1" x14ac:dyDescent="0.25">
      <c r="A7" s="6">
        <v>1</v>
      </c>
      <c r="B7" s="65" t="s">
        <v>31</v>
      </c>
      <c r="C7" s="65" t="s">
        <v>241</v>
      </c>
      <c r="D7" s="65" t="s">
        <v>242</v>
      </c>
      <c r="E7" s="26">
        <v>1000</v>
      </c>
      <c r="F7" s="3" t="s">
        <v>243</v>
      </c>
    </row>
    <row r="8" spans="1:11" ht="24" customHeight="1" x14ac:dyDescent="0.25">
      <c r="A8" s="125" t="s">
        <v>100</v>
      </c>
      <c r="B8" s="126"/>
      <c r="C8" s="126"/>
      <c r="D8" s="126"/>
      <c r="E8" s="31"/>
      <c r="F8" s="11"/>
    </row>
    <row r="10" spans="1:11" s="27" customFormat="1" ht="20.25" x14ac:dyDescent="0.25">
      <c r="A10" s="13"/>
      <c r="B10" s="13"/>
      <c r="C10" s="14"/>
      <c r="D10" s="14"/>
      <c r="F10" s="13"/>
      <c r="G10" s="13"/>
      <c r="H10" s="13"/>
      <c r="I10" s="13"/>
      <c r="J10" s="13"/>
      <c r="K10" s="13"/>
    </row>
  </sheetData>
  <mergeCells count="7">
    <mergeCell ref="A8:D8"/>
    <mergeCell ref="A1:D1"/>
    <mergeCell ref="E1:F2"/>
    <mergeCell ref="J1:K2"/>
    <mergeCell ref="A2:D2"/>
    <mergeCell ref="A4:D4"/>
    <mergeCell ref="E4:H4"/>
  </mergeCells>
  <pageMargins left="0.70866141732283472" right="0.70866141732283472" top="0.78740157480314965" bottom="0.78740157480314965" header="0.31496062992125984" footer="0.31496062992125984"/>
  <pageSetup paperSize="9" scale="55"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7D504E-A6DA-40B7-BB4D-BA5582BE46F9}">
  <dimension ref="A1:I18"/>
  <sheetViews>
    <sheetView zoomScaleNormal="100" workbookViewId="0">
      <selection activeCell="G7" sqref="G7"/>
    </sheetView>
  </sheetViews>
  <sheetFormatPr baseColWidth="10" defaultColWidth="11.42578125" defaultRowHeight="15" x14ac:dyDescent="0.25"/>
  <cols>
    <col min="1" max="1" width="5.42578125" style="13" customWidth="1"/>
    <col min="2" max="2" width="15.5703125" style="13" customWidth="1"/>
    <col min="3" max="3" width="24.5703125" style="13" customWidth="1"/>
    <col min="4" max="4" width="79.140625" style="13" customWidth="1"/>
    <col min="5" max="5" width="12.85546875" style="27" customWidth="1"/>
    <col min="6" max="6" width="70.5703125" style="13" customWidth="1"/>
    <col min="7" max="16380" width="11.42578125" style="13"/>
    <col min="16381" max="16381" width="11.42578125" style="13" bestFit="1"/>
    <col min="16382" max="16384" width="11.42578125" style="13"/>
  </cols>
  <sheetData>
    <row r="1" spans="1:9" ht="30" customHeight="1" x14ac:dyDescent="0.25">
      <c r="A1" s="132" t="s">
        <v>244</v>
      </c>
      <c r="B1" s="133"/>
      <c r="C1" s="133"/>
      <c r="D1" s="134"/>
      <c r="E1" s="114" t="e" vm="1">
        <v>#VALUE!</v>
      </c>
      <c r="F1" s="121"/>
      <c r="G1" s="114"/>
      <c r="H1" s="114"/>
      <c r="I1" s="114"/>
    </row>
    <row r="2" spans="1:9" ht="30" customHeight="1" thickBot="1" x14ac:dyDescent="0.3">
      <c r="A2" s="129" t="s">
        <v>138</v>
      </c>
      <c r="B2" s="130"/>
      <c r="C2" s="130"/>
      <c r="D2" s="131"/>
      <c r="E2" s="121"/>
      <c r="F2" s="121"/>
      <c r="G2" s="114"/>
      <c r="H2" s="114"/>
      <c r="I2" s="114"/>
    </row>
    <row r="3" spans="1:9" ht="5.0999999999999996" customHeight="1" x14ac:dyDescent="0.25"/>
    <row r="4" spans="1:9" s="33" customFormat="1" ht="35.450000000000003" customHeight="1" x14ac:dyDescent="0.25">
      <c r="A4" s="109" t="s">
        <v>245</v>
      </c>
      <c r="B4" s="110"/>
      <c r="C4" s="110"/>
      <c r="D4" s="110"/>
      <c r="E4" s="109"/>
      <c r="F4" s="110"/>
    </row>
    <row r="5" spans="1:9" ht="6.6" customHeight="1" x14ac:dyDescent="0.35">
      <c r="A5" s="18"/>
      <c r="B5" s="19"/>
      <c r="C5" s="19"/>
      <c r="D5" s="19"/>
      <c r="E5" s="28"/>
      <c r="F5" s="19"/>
    </row>
    <row r="6" spans="1:9" ht="40.5" x14ac:dyDescent="0.25">
      <c r="A6" s="20" t="s">
        <v>4</v>
      </c>
      <c r="B6" s="20" t="s">
        <v>5</v>
      </c>
      <c r="C6" s="20" t="s">
        <v>140</v>
      </c>
      <c r="D6" s="20" t="s">
        <v>141</v>
      </c>
      <c r="E6" s="29" t="s">
        <v>142</v>
      </c>
      <c r="F6" s="20" t="s">
        <v>143</v>
      </c>
    </row>
    <row r="7" spans="1:9" ht="309" customHeight="1" x14ac:dyDescent="0.25">
      <c r="A7" s="6">
        <v>1</v>
      </c>
      <c r="B7" s="24" t="s">
        <v>82</v>
      </c>
      <c r="C7" s="1" t="s">
        <v>246</v>
      </c>
      <c r="D7" s="1" t="s">
        <v>247</v>
      </c>
      <c r="E7" s="26" t="s">
        <v>248</v>
      </c>
      <c r="F7" s="1" t="s">
        <v>249</v>
      </c>
    </row>
    <row r="8" spans="1:9" ht="409.5" x14ac:dyDescent="0.25">
      <c r="A8" s="6">
        <v>2</v>
      </c>
      <c r="B8" s="24" t="s">
        <v>82</v>
      </c>
      <c r="C8" s="1" t="s">
        <v>250</v>
      </c>
      <c r="D8" s="1" t="s">
        <v>251</v>
      </c>
      <c r="E8" s="99"/>
      <c r="F8" s="1" t="s">
        <v>252</v>
      </c>
    </row>
    <row r="9" spans="1:9" s="100" customFormat="1" ht="134.1" customHeight="1" x14ac:dyDescent="0.25">
      <c r="A9" s="6">
        <v>3</v>
      </c>
      <c r="B9" s="24" t="s">
        <v>82</v>
      </c>
      <c r="C9" s="1" t="s">
        <v>253</v>
      </c>
      <c r="D9" s="1" t="s">
        <v>254</v>
      </c>
      <c r="E9" s="26">
        <v>1700</v>
      </c>
      <c r="F9" s="1"/>
      <c r="G9" s="61"/>
      <c r="H9" s="61"/>
      <c r="I9" s="61"/>
    </row>
    <row r="10" spans="1:9" s="100" customFormat="1" ht="384.75" x14ac:dyDescent="0.25">
      <c r="A10" s="6">
        <v>4</v>
      </c>
      <c r="B10" s="24" t="s">
        <v>82</v>
      </c>
      <c r="C10" s="1" t="s">
        <v>255</v>
      </c>
      <c r="D10" s="1" t="s">
        <v>256</v>
      </c>
      <c r="E10" s="26" t="s">
        <v>257</v>
      </c>
      <c r="F10" s="1"/>
      <c r="G10" s="61"/>
      <c r="H10" s="61"/>
      <c r="I10" s="61"/>
    </row>
    <row r="11" spans="1:9" s="100" customFormat="1" ht="283.5" x14ac:dyDescent="0.25">
      <c r="A11" s="6">
        <v>5</v>
      </c>
      <c r="B11" s="24" t="s">
        <v>82</v>
      </c>
      <c r="C11" s="1" t="s">
        <v>258</v>
      </c>
      <c r="D11" s="1" t="s">
        <v>259</v>
      </c>
      <c r="E11" s="26" t="s">
        <v>260</v>
      </c>
      <c r="F11" s="1" t="s">
        <v>261</v>
      </c>
      <c r="G11" s="61"/>
      <c r="H11" s="61"/>
      <c r="I11" s="61"/>
    </row>
    <row r="12" spans="1:9" s="100" customFormat="1" ht="182.25" x14ac:dyDescent="0.25">
      <c r="A12" s="6">
        <v>6</v>
      </c>
      <c r="B12" s="24" t="s">
        <v>82</v>
      </c>
      <c r="C12" s="1" t="s">
        <v>262</v>
      </c>
      <c r="D12" s="1" t="s">
        <v>263</v>
      </c>
      <c r="E12" s="26" t="s">
        <v>264</v>
      </c>
      <c r="F12" s="1"/>
      <c r="G12" s="61"/>
      <c r="H12" s="61"/>
      <c r="I12" s="61"/>
    </row>
    <row r="13" spans="1:9" s="100" customFormat="1" ht="121.5" x14ac:dyDescent="0.25">
      <c r="A13" s="6">
        <v>7</v>
      </c>
      <c r="B13" s="24" t="s">
        <v>82</v>
      </c>
      <c r="C13" s="1" t="s">
        <v>265</v>
      </c>
      <c r="D13" s="1" t="s">
        <v>266</v>
      </c>
      <c r="E13" s="101" t="s">
        <v>267</v>
      </c>
      <c r="F13" s="1" t="s">
        <v>268</v>
      </c>
      <c r="G13" s="61"/>
      <c r="H13" s="61"/>
      <c r="I13" s="61"/>
    </row>
    <row r="14" spans="1:9" s="100" customFormat="1" ht="324" x14ac:dyDescent="0.25">
      <c r="A14" s="6">
        <v>8</v>
      </c>
      <c r="B14" s="24" t="s">
        <v>82</v>
      </c>
      <c r="C14" s="1" t="s">
        <v>269</v>
      </c>
      <c r="D14" s="1" t="s">
        <v>270</v>
      </c>
      <c r="E14" s="26" t="s">
        <v>271</v>
      </c>
      <c r="F14" s="1"/>
      <c r="G14" s="61"/>
      <c r="H14" s="61"/>
      <c r="I14" s="61"/>
    </row>
    <row r="15" spans="1:9" s="100" customFormat="1" ht="174.75" customHeight="1" x14ac:dyDescent="0.25">
      <c r="A15" s="6">
        <v>9</v>
      </c>
      <c r="B15" s="24" t="s">
        <v>95</v>
      </c>
      <c r="C15" s="1" t="s">
        <v>272</v>
      </c>
      <c r="D15" s="1" t="s">
        <v>273</v>
      </c>
      <c r="E15" s="26">
        <v>1000</v>
      </c>
      <c r="F15" s="1"/>
      <c r="G15" s="61"/>
      <c r="H15" s="61"/>
      <c r="I15" s="61"/>
    </row>
    <row r="16" spans="1:9" ht="24" customHeight="1" x14ac:dyDescent="0.25">
      <c r="A16" s="125" t="s">
        <v>100</v>
      </c>
      <c r="B16" s="126"/>
      <c r="C16" s="126"/>
      <c r="D16" s="126"/>
      <c r="E16" s="31"/>
      <c r="F16" s="11"/>
    </row>
    <row r="18" spans="3:4" ht="20.25" x14ac:dyDescent="0.25">
      <c r="C18" s="14"/>
      <c r="D18" s="14"/>
    </row>
  </sheetData>
  <mergeCells count="7">
    <mergeCell ref="A16:D16"/>
    <mergeCell ref="A1:D1"/>
    <mergeCell ref="E1:F2"/>
    <mergeCell ref="G1:I2"/>
    <mergeCell ref="A2:D2"/>
    <mergeCell ref="A4:D4"/>
    <mergeCell ref="E4:F4"/>
  </mergeCells>
  <pageMargins left="0.70866141732283472" right="0.70866141732283472" top="0.78740157480314965" bottom="0.78740157480314965" header="0.31496062992125984" footer="0.31496062992125984"/>
  <pageSetup paperSize="9" scale="55"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767320-01EE-45D6-904C-B06B1F6A3B31}">
  <dimension ref="A1:K10"/>
  <sheetViews>
    <sheetView zoomScaleNormal="100" workbookViewId="0">
      <selection activeCell="A4" sqref="A4:D4"/>
    </sheetView>
  </sheetViews>
  <sheetFormatPr baseColWidth="10" defaultColWidth="11.42578125" defaultRowHeight="15" x14ac:dyDescent="0.25"/>
  <cols>
    <col min="1" max="1" width="5.42578125" style="13" customWidth="1"/>
    <col min="2" max="2" width="15.5703125" style="13" customWidth="1"/>
    <col min="3" max="3" width="26.42578125" style="13" customWidth="1"/>
    <col min="4" max="4" width="72.85546875" style="13" customWidth="1"/>
    <col min="5" max="5" width="12.85546875" style="27" customWidth="1"/>
    <col min="6" max="6" width="70.5703125" style="13" customWidth="1"/>
    <col min="7" max="7" width="0.140625" style="13" customWidth="1"/>
    <col min="8" max="9" width="11.42578125" style="13" hidden="1" customWidth="1"/>
    <col min="10" max="16384" width="11.42578125" style="13"/>
  </cols>
  <sheetData>
    <row r="1" spans="1:11" ht="30" customHeight="1" x14ac:dyDescent="0.25">
      <c r="A1" s="132" t="s">
        <v>137</v>
      </c>
      <c r="B1" s="133"/>
      <c r="C1" s="133"/>
      <c r="D1" s="134"/>
      <c r="E1" s="114" t="e" vm="1">
        <v>#VALUE!</v>
      </c>
      <c r="F1" s="121"/>
      <c r="G1" s="16"/>
      <c r="H1" s="16"/>
      <c r="I1" s="16"/>
      <c r="J1" s="114"/>
      <c r="K1" s="114"/>
    </row>
    <row r="2" spans="1:11" ht="30" customHeight="1" thickBot="1" x14ac:dyDescent="0.3">
      <c r="A2" s="129" t="s">
        <v>138</v>
      </c>
      <c r="B2" s="130"/>
      <c r="C2" s="130"/>
      <c r="D2" s="131"/>
      <c r="E2" s="121"/>
      <c r="F2" s="121"/>
      <c r="G2" s="17"/>
      <c r="H2" s="17"/>
      <c r="I2" s="17"/>
      <c r="J2" s="114"/>
      <c r="K2" s="114"/>
    </row>
    <row r="3" spans="1:11" ht="5.0999999999999996" customHeight="1" x14ac:dyDescent="0.25"/>
    <row r="4" spans="1:11" s="33" customFormat="1" ht="35.450000000000003" customHeight="1" x14ac:dyDescent="0.25">
      <c r="A4" s="109" t="s">
        <v>274</v>
      </c>
      <c r="B4" s="110"/>
      <c r="C4" s="110"/>
      <c r="D4" s="110"/>
      <c r="E4" s="109"/>
      <c r="F4" s="110"/>
      <c r="G4" s="110"/>
      <c r="H4" s="110"/>
      <c r="I4" s="32"/>
    </row>
    <row r="5" spans="1:11" ht="6.6" customHeight="1" x14ac:dyDescent="0.35">
      <c r="A5" s="18"/>
      <c r="B5" s="19"/>
      <c r="C5" s="19"/>
      <c r="D5" s="19"/>
      <c r="E5" s="28"/>
      <c r="F5" s="19"/>
      <c r="G5" s="19"/>
      <c r="H5" s="19"/>
      <c r="I5" s="19"/>
    </row>
    <row r="6" spans="1:11" ht="40.5" x14ac:dyDescent="0.25">
      <c r="A6" s="20" t="s">
        <v>4</v>
      </c>
      <c r="B6" s="20" t="s">
        <v>5</v>
      </c>
      <c r="C6" s="20" t="s">
        <v>140</v>
      </c>
      <c r="D6" s="20" t="s">
        <v>141</v>
      </c>
      <c r="E6" s="29" t="s">
        <v>142</v>
      </c>
      <c r="F6" s="20" t="s">
        <v>143</v>
      </c>
    </row>
    <row r="7" spans="1:11" s="60" customFormat="1" ht="127.5" customHeight="1" x14ac:dyDescent="0.25">
      <c r="A7" s="57">
        <v>1</v>
      </c>
      <c r="B7" s="3" t="s">
        <v>82</v>
      </c>
      <c r="C7" s="3" t="s">
        <v>275</v>
      </c>
      <c r="D7" s="3" t="s">
        <v>276</v>
      </c>
      <c r="E7" s="59" t="s">
        <v>277</v>
      </c>
      <c r="F7" s="3" t="s">
        <v>278</v>
      </c>
    </row>
    <row r="8" spans="1:11" ht="24" customHeight="1" x14ac:dyDescent="0.25">
      <c r="A8" s="125" t="s">
        <v>100</v>
      </c>
      <c r="B8" s="126"/>
      <c r="C8" s="126"/>
      <c r="D8" s="126"/>
      <c r="E8" s="31"/>
      <c r="F8" s="11"/>
    </row>
    <row r="10" spans="1:11" s="27" customFormat="1" ht="20.25" x14ac:dyDescent="0.25">
      <c r="A10" s="13"/>
      <c r="B10" s="13"/>
      <c r="C10" s="14"/>
      <c r="D10" s="14"/>
      <c r="F10" s="13"/>
      <c r="G10" s="13"/>
      <c r="H10" s="13"/>
      <c r="I10" s="13"/>
      <c r="J10" s="13"/>
      <c r="K10" s="13"/>
    </row>
  </sheetData>
  <mergeCells count="7">
    <mergeCell ref="A8:D8"/>
    <mergeCell ref="A1:D1"/>
    <mergeCell ref="E1:F2"/>
    <mergeCell ref="J1:K2"/>
    <mergeCell ref="A2:D2"/>
    <mergeCell ref="A4:D4"/>
    <mergeCell ref="E4:H4"/>
  </mergeCells>
  <pageMargins left="0.70866141732283472" right="0.70866141732283472" top="0.78740157480314965" bottom="0.78740157480314965" header="0.31496062992125984" footer="0.31496062992125984"/>
  <pageSetup paperSize="9" scale="55"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6F2C92-34A0-409D-BE20-EC5C6C8021E0}">
  <dimension ref="A1:K13"/>
  <sheetViews>
    <sheetView zoomScaleNormal="100" workbookViewId="0">
      <selection activeCell="A4" sqref="A4:D4"/>
    </sheetView>
  </sheetViews>
  <sheetFormatPr baseColWidth="10" defaultColWidth="11.42578125" defaultRowHeight="15" x14ac:dyDescent="0.25"/>
  <cols>
    <col min="1" max="1" width="5.42578125" style="13" customWidth="1"/>
    <col min="2" max="2" width="17.5703125" style="13" customWidth="1"/>
    <col min="3" max="3" width="26.42578125" style="13" customWidth="1"/>
    <col min="4" max="4" width="85.5703125" style="13" customWidth="1"/>
    <col min="5" max="5" width="12.85546875" style="27" customWidth="1"/>
    <col min="6" max="6" width="70.5703125" style="13" customWidth="1"/>
    <col min="7" max="7" width="0.140625" style="13" customWidth="1"/>
    <col min="8" max="9" width="11.42578125" style="13" hidden="1" customWidth="1"/>
    <col min="10" max="10" width="33.140625" style="13" customWidth="1"/>
    <col min="11" max="16384" width="11.42578125" style="13"/>
  </cols>
  <sheetData>
    <row r="1" spans="1:11" ht="30" customHeight="1" x14ac:dyDescent="0.25">
      <c r="A1" s="132" t="s">
        <v>137</v>
      </c>
      <c r="B1" s="132"/>
      <c r="C1" s="132"/>
      <c r="D1" s="132"/>
      <c r="E1" s="114" t="e" vm="1">
        <v>#VALUE!</v>
      </c>
      <c r="F1" s="114"/>
      <c r="G1" s="16"/>
      <c r="H1" s="16"/>
      <c r="I1" s="16"/>
      <c r="J1" s="114"/>
      <c r="K1" s="114"/>
    </row>
    <row r="2" spans="1:11" ht="30" customHeight="1" thickBot="1" x14ac:dyDescent="0.3">
      <c r="A2" s="129" t="s">
        <v>138</v>
      </c>
      <c r="B2" s="129"/>
      <c r="C2" s="129"/>
      <c r="D2" s="129"/>
      <c r="E2" s="114"/>
      <c r="F2" s="114"/>
      <c r="G2" s="17"/>
      <c r="H2" s="17"/>
      <c r="I2" s="17"/>
      <c r="J2" s="114"/>
      <c r="K2" s="114"/>
    </row>
    <row r="3" spans="1:11" ht="5.0999999999999996" customHeight="1" x14ac:dyDescent="0.25"/>
    <row r="4" spans="1:11" s="33" customFormat="1" ht="35.450000000000003" customHeight="1" x14ac:dyDescent="0.25">
      <c r="A4" s="109" t="s">
        <v>279</v>
      </c>
      <c r="B4" s="109"/>
      <c r="C4" s="109"/>
      <c r="D4" s="109"/>
      <c r="E4" s="109"/>
      <c r="F4" s="109"/>
      <c r="G4" s="109"/>
      <c r="H4" s="109"/>
      <c r="I4" s="32"/>
    </row>
    <row r="5" spans="1:11" ht="6.6" customHeight="1" x14ac:dyDescent="0.35">
      <c r="A5" s="18"/>
      <c r="B5" s="19"/>
      <c r="C5" s="19"/>
      <c r="D5" s="19"/>
      <c r="E5" s="28"/>
      <c r="F5" s="19"/>
      <c r="G5" s="19"/>
      <c r="H5" s="19"/>
      <c r="I5" s="19"/>
    </row>
    <row r="6" spans="1:11" ht="40.5" x14ac:dyDescent="0.25">
      <c r="A6" s="20" t="s">
        <v>4</v>
      </c>
      <c r="B6" s="20" t="s">
        <v>5</v>
      </c>
      <c r="C6" s="20" t="s">
        <v>140</v>
      </c>
      <c r="D6" s="20" t="s">
        <v>141</v>
      </c>
      <c r="E6" s="29" t="s">
        <v>142</v>
      </c>
      <c r="F6" s="20" t="s">
        <v>143</v>
      </c>
    </row>
    <row r="7" spans="1:11" ht="243" x14ac:dyDescent="0.25">
      <c r="A7" s="54">
        <v>1</v>
      </c>
      <c r="B7" s="51" t="s">
        <v>82</v>
      </c>
      <c r="C7" s="50" t="s">
        <v>280</v>
      </c>
      <c r="D7" s="1" t="s">
        <v>281</v>
      </c>
      <c r="E7" s="26" t="s">
        <v>146</v>
      </c>
      <c r="F7" s="1" t="s">
        <v>282</v>
      </c>
      <c r="J7" s="103" t="s">
        <v>283</v>
      </c>
    </row>
    <row r="8" spans="1:11" ht="273" customHeight="1" x14ac:dyDescent="0.25">
      <c r="A8" s="54">
        <v>2</v>
      </c>
      <c r="B8" s="51" t="s">
        <v>82</v>
      </c>
      <c r="C8" s="50" t="s">
        <v>241</v>
      </c>
      <c r="D8" s="2" t="s">
        <v>284</v>
      </c>
      <c r="E8" s="53" t="s">
        <v>285</v>
      </c>
      <c r="F8" s="50" t="s">
        <v>286</v>
      </c>
      <c r="J8" s="104"/>
    </row>
    <row r="9" spans="1:11" ht="231" customHeight="1" x14ac:dyDescent="0.25">
      <c r="A9" s="54">
        <v>3</v>
      </c>
      <c r="B9" s="51" t="s">
        <v>82</v>
      </c>
      <c r="C9" s="50" t="s">
        <v>287</v>
      </c>
      <c r="D9" s="50" t="s">
        <v>288</v>
      </c>
      <c r="E9" s="53" t="s">
        <v>277</v>
      </c>
      <c r="F9" s="50" t="s">
        <v>289</v>
      </c>
      <c r="J9" s="104"/>
    </row>
    <row r="10" spans="1:11" ht="142.5" x14ac:dyDescent="0.25">
      <c r="A10" s="54">
        <v>4</v>
      </c>
      <c r="B10" s="51" t="s">
        <v>82</v>
      </c>
      <c r="C10" s="50" t="s">
        <v>290</v>
      </c>
      <c r="D10" s="50" t="s">
        <v>291</v>
      </c>
      <c r="E10" s="53" t="s">
        <v>98</v>
      </c>
      <c r="F10" s="50"/>
      <c r="J10" s="103" t="s">
        <v>292</v>
      </c>
    </row>
    <row r="11" spans="1:11" s="27" customFormat="1" ht="21.75" x14ac:dyDescent="0.25">
      <c r="A11" s="125"/>
      <c r="B11" s="126"/>
      <c r="C11" s="126"/>
      <c r="D11" s="126"/>
      <c r="E11" s="31"/>
      <c r="F11" s="11"/>
      <c r="G11" s="13"/>
      <c r="H11" s="13"/>
      <c r="I11" s="13"/>
      <c r="J11" s="13"/>
      <c r="K11" s="13"/>
    </row>
    <row r="13" spans="1:11" ht="20.25" x14ac:dyDescent="0.25">
      <c r="C13" s="14"/>
      <c r="D13" s="14"/>
    </row>
  </sheetData>
  <mergeCells count="7">
    <mergeCell ref="A11:D11"/>
    <mergeCell ref="A1:D1"/>
    <mergeCell ref="E1:F2"/>
    <mergeCell ref="J1:K2"/>
    <mergeCell ref="A2:D2"/>
    <mergeCell ref="A4:D4"/>
    <mergeCell ref="E4:H4"/>
  </mergeCells>
  <pageMargins left="0.70866141732283472" right="0.70866141732283472" top="0.78740157480314965" bottom="0.78740157480314965" header="0.31496062992125984" footer="0.31496062992125984"/>
  <pageSetup paperSize="9" scale="55"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2F478C-1CFF-FF4A-A363-807A80FA2A3D}">
  <dimension ref="A1:K16"/>
  <sheetViews>
    <sheetView zoomScaleNormal="100" workbookViewId="0">
      <selection activeCell="D7" sqref="D7"/>
    </sheetView>
  </sheetViews>
  <sheetFormatPr baseColWidth="10" defaultColWidth="11.42578125" defaultRowHeight="15" x14ac:dyDescent="0.25"/>
  <cols>
    <col min="1" max="1" width="5.42578125" style="13" customWidth="1"/>
    <col min="2" max="2" width="17.140625" style="13" customWidth="1"/>
    <col min="3" max="3" width="26.42578125" style="13" customWidth="1"/>
    <col min="4" max="4" width="85.5703125" style="13" customWidth="1"/>
    <col min="5" max="5" width="12.85546875" style="27" customWidth="1"/>
    <col min="6" max="6" width="70.5703125" style="13" customWidth="1"/>
    <col min="7" max="7" width="0.140625" style="13" customWidth="1"/>
    <col min="8" max="9" width="0" style="13" hidden="1" customWidth="1"/>
    <col min="10" max="16384" width="11.42578125" style="13"/>
  </cols>
  <sheetData>
    <row r="1" spans="1:11" ht="29.45" customHeight="1" x14ac:dyDescent="0.25">
      <c r="A1" s="132" t="s">
        <v>137</v>
      </c>
      <c r="B1" s="133"/>
      <c r="C1" s="133"/>
      <c r="D1" s="134"/>
      <c r="E1" s="114" t="e" vm="1">
        <v>#VALUE!</v>
      </c>
      <c r="F1" s="121"/>
      <c r="G1" s="16"/>
      <c r="H1" s="16"/>
      <c r="I1" s="16"/>
      <c r="J1" s="114"/>
      <c r="K1" s="114"/>
    </row>
    <row r="2" spans="1:11" ht="27" customHeight="1" thickBot="1" x14ac:dyDescent="0.3">
      <c r="A2" s="129" t="s">
        <v>138</v>
      </c>
      <c r="B2" s="130"/>
      <c r="C2" s="130"/>
      <c r="D2" s="131"/>
      <c r="E2" s="121"/>
      <c r="F2" s="121"/>
      <c r="G2" s="17"/>
      <c r="H2" s="17"/>
      <c r="I2" s="17"/>
      <c r="J2" s="114"/>
      <c r="K2" s="114"/>
    </row>
    <row r="3" spans="1:11" ht="5.0999999999999996" customHeight="1" x14ac:dyDescent="0.25"/>
    <row r="4" spans="1:11" s="33" customFormat="1" ht="81" customHeight="1" x14ac:dyDescent="0.25">
      <c r="A4" s="109" t="s">
        <v>293</v>
      </c>
      <c r="B4" s="110"/>
      <c r="C4" s="110"/>
      <c r="D4" s="110"/>
      <c r="E4" s="109"/>
      <c r="F4" s="110"/>
      <c r="G4" s="110"/>
      <c r="H4" s="110"/>
      <c r="I4" s="32"/>
    </row>
    <row r="5" spans="1:11" ht="20.25" x14ac:dyDescent="0.35">
      <c r="A5" s="18"/>
      <c r="B5" s="19"/>
      <c r="C5" s="19"/>
      <c r="D5" s="19"/>
      <c r="E5" s="28"/>
      <c r="F5" s="19"/>
      <c r="G5" s="19"/>
      <c r="H5" s="19"/>
      <c r="I5" s="19"/>
    </row>
    <row r="6" spans="1:11" ht="40.5" x14ac:dyDescent="0.25">
      <c r="A6" s="20" t="s">
        <v>4</v>
      </c>
      <c r="B6" s="20" t="s">
        <v>5</v>
      </c>
      <c r="C6" s="20" t="s">
        <v>140</v>
      </c>
      <c r="D6" s="20" t="s">
        <v>141</v>
      </c>
      <c r="E6" s="29" t="s">
        <v>142</v>
      </c>
      <c r="F6" s="20" t="s">
        <v>143</v>
      </c>
    </row>
    <row r="7" spans="1:11" ht="162" x14ac:dyDescent="0.25">
      <c r="A7" s="50">
        <v>1</v>
      </c>
      <c r="B7" s="51" t="s">
        <v>19</v>
      </c>
      <c r="C7" s="50" t="s">
        <v>294</v>
      </c>
      <c r="D7" s="50" t="s">
        <v>295</v>
      </c>
      <c r="E7" s="52" t="s">
        <v>296</v>
      </c>
      <c r="F7" s="50" t="s">
        <v>297</v>
      </c>
    </row>
    <row r="8" spans="1:11" ht="162" x14ac:dyDescent="0.25">
      <c r="A8" s="1">
        <v>2</v>
      </c>
      <c r="B8" s="24" t="s">
        <v>19</v>
      </c>
      <c r="C8" s="1" t="s">
        <v>298</v>
      </c>
      <c r="D8" s="1" t="s">
        <v>299</v>
      </c>
      <c r="E8" s="74" t="s">
        <v>300</v>
      </c>
      <c r="F8" s="50" t="s">
        <v>297</v>
      </c>
    </row>
    <row r="9" spans="1:11" ht="308.10000000000002" customHeight="1" x14ac:dyDescent="0.25">
      <c r="A9" s="1">
        <v>3</v>
      </c>
      <c r="B9" s="24" t="s">
        <v>301</v>
      </c>
      <c r="C9" s="1" t="s">
        <v>302</v>
      </c>
      <c r="D9" s="1" t="s">
        <v>303</v>
      </c>
      <c r="E9" s="26" t="s">
        <v>304</v>
      </c>
      <c r="F9" s="47"/>
    </row>
    <row r="10" spans="1:11" ht="263.25" x14ac:dyDescent="0.25">
      <c r="A10" s="1">
        <v>4</v>
      </c>
      <c r="B10" s="51" t="s">
        <v>31</v>
      </c>
      <c r="C10" s="50" t="s">
        <v>305</v>
      </c>
      <c r="D10" s="50" t="s">
        <v>306</v>
      </c>
      <c r="E10" s="53" t="s">
        <v>307</v>
      </c>
      <c r="F10" s="50" t="s">
        <v>308</v>
      </c>
    </row>
    <row r="11" spans="1:11" ht="238.5" customHeight="1" x14ac:dyDescent="0.25">
      <c r="A11" s="50">
        <v>5</v>
      </c>
      <c r="B11" s="51" t="s">
        <v>31</v>
      </c>
      <c r="C11" s="50" t="s">
        <v>309</v>
      </c>
      <c r="D11" s="50" t="s">
        <v>310</v>
      </c>
      <c r="E11" s="26" t="s">
        <v>311</v>
      </c>
      <c r="F11" s="50" t="s">
        <v>312</v>
      </c>
    </row>
    <row r="12" spans="1:11" ht="228.75" customHeight="1" x14ac:dyDescent="0.25">
      <c r="A12" s="1">
        <v>6</v>
      </c>
      <c r="B12" s="51" t="s">
        <v>31</v>
      </c>
      <c r="C12" s="50" t="s">
        <v>313</v>
      </c>
      <c r="D12" s="50" t="s">
        <v>314</v>
      </c>
      <c r="E12" s="26" t="s">
        <v>311</v>
      </c>
      <c r="F12" s="50" t="s">
        <v>315</v>
      </c>
    </row>
    <row r="13" spans="1:11" ht="271.5" customHeight="1" x14ac:dyDescent="0.25">
      <c r="A13" s="50">
        <v>7</v>
      </c>
      <c r="B13" s="51" t="s">
        <v>301</v>
      </c>
      <c r="C13" s="50" t="s">
        <v>316</v>
      </c>
      <c r="D13" s="55" t="s">
        <v>317</v>
      </c>
      <c r="E13" s="56" t="s">
        <v>318</v>
      </c>
      <c r="F13" s="51" t="s">
        <v>319</v>
      </c>
    </row>
    <row r="14" spans="1:11" ht="20.25" x14ac:dyDescent="0.25">
      <c r="A14" s="125" t="s">
        <v>100</v>
      </c>
      <c r="B14" s="126"/>
      <c r="C14" s="126"/>
      <c r="D14" s="126"/>
      <c r="E14" s="31"/>
      <c r="F14" s="11"/>
    </row>
    <row r="16" spans="1:11" s="27" customFormat="1" ht="20.25" x14ac:dyDescent="0.25">
      <c r="A16" s="13"/>
      <c r="B16" s="13"/>
      <c r="C16" s="14"/>
      <c r="D16" s="14"/>
      <c r="F16" s="13"/>
      <c r="G16" s="13"/>
      <c r="H16" s="13"/>
      <c r="I16" s="13"/>
      <c r="J16" s="13"/>
      <c r="K16" s="13"/>
    </row>
  </sheetData>
  <mergeCells count="7">
    <mergeCell ref="A14:D14"/>
    <mergeCell ref="A1:D1"/>
    <mergeCell ref="E1:F2"/>
    <mergeCell ref="J1:K2"/>
    <mergeCell ref="A2:D2"/>
    <mergeCell ref="A4:D4"/>
    <mergeCell ref="E4:H4"/>
  </mergeCells>
  <pageMargins left="0.70866141732283472" right="0.70866141732283472" top="0.78740157480314965" bottom="0.78740157480314965" header="0.31496062992125984" footer="0.31496062992125984"/>
  <pageSetup paperSize="9" scale="55"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6CF332-7EB5-4182-8A0B-CE12200531F4}">
  <dimension ref="A1:K12"/>
  <sheetViews>
    <sheetView zoomScaleNormal="100" workbookViewId="0">
      <selection activeCell="B7" sqref="B7"/>
    </sheetView>
  </sheetViews>
  <sheetFormatPr baseColWidth="10" defaultColWidth="11.42578125" defaultRowHeight="15" x14ac:dyDescent="0.25"/>
  <cols>
    <col min="1" max="1" width="5.42578125" style="13" customWidth="1"/>
    <col min="2" max="2" width="18.42578125" style="13" customWidth="1"/>
    <col min="3" max="3" width="26.42578125" style="13" customWidth="1"/>
    <col min="4" max="4" width="85.5703125" style="13" customWidth="1"/>
    <col min="5" max="5" width="12.85546875" style="27" customWidth="1"/>
    <col min="6" max="6" width="70.5703125" style="13" customWidth="1"/>
    <col min="7" max="7" width="0.140625" style="13" customWidth="1"/>
    <col min="8" max="9" width="11.42578125" style="13" hidden="1" customWidth="1"/>
    <col min="10" max="16384" width="11.42578125" style="13"/>
  </cols>
  <sheetData>
    <row r="1" spans="1:11" ht="30" customHeight="1" x14ac:dyDescent="0.25">
      <c r="A1" s="132" t="s">
        <v>137</v>
      </c>
      <c r="B1" s="133"/>
      <c r="C1" s="133"/>
      <c r="D1" s="134"/>
      <c r="E1" s="114" t="e" vm="1">
        <v>#VALUE!</v>
      </c>
      <c r="F1" s="121"/>
      <c r="G1" s="16"/>
      <c r="H1" s="16"/>
      <c r="I1" s="16"/>
      <c r="J1" s="114"/>
      <c r="K1" s="114"/>
    </row>
    <row r="2" spans="1:11" ht="30" customHeight="1" thickBot="1" x14ac:dyDescent="0.3">
      <c r="A2" s="129" t="s">
        <v>138</v>
      </c>
      <c r="B2" s="130"/>
      <c r="C2" s="130"/>
      <c r="D2" s="131"/>
      <c r="E2" s="121"/>
      <c r="F2" s="121"/>
      <c r="G2" s="17"/>
      <c r="H2" s="17"/>
      <c r="I2" s="17"/>
      <c r="J2" s="114"/>
      <c r="K2" s="114"/>
    </row>
    <row r="3" spans="1:11" ht="5.0999999999999996" customHeight="1" x14ac:dyDescent="0.25"/>
    <row r="4" spans="1:11" s="33" customFormat="1" ht="35.450000000000003" customHeight="1" x14ac:dyDescent="0.25">
      <c r="A4" s="109" t="s">
        <v>320</v>
      </c>
      <c r="B4" s="110"/>
      <c r="C4" s="110"/>
      <c r="D4" s="110"/>
      <c r="E4" s="109"/>
      <c r="F4" s="110"/>
      <c r="G4" s="110"/>
      <c r="H4" s="110"/>
      <c r="I4" s="32"/>
    </row>
    <row r="5" spans="1:11" ht="6.6" customHeight="1" x14ac:dyDescent="0.35">
      <c r="A5" s="18"/>
      <c r="B5" s="19"/>
      <c r="C5" s="19"/>
      <c r="D5" s="19"/>
      <c r="E5" s="28"/>
      <c r="F5" s="19"/>
      <c r="G5" s="19"/>
      <c r="H5" s="19"/>
      <c r="I5" s="19"/>
    </row>
    <row r="6" spans="1:11" ht="40.5" x14ac:dyDescent="0.25">
      <c r="A6" s="20" t="s">
        <v>4</v>
      </c>
      <c r="B6" s="20" t="s">
        <v>5</v>
      </c>
      <c r="C6" s="20" t="s">
        <v>140</v>
      </c>
      <c r="D6" s="20" t="s">
        <v>141</v>
      </c>
      <c r="E6" s="29" t="s">
        <v>142</v>
      </c>
      <c r="F6" s="20" t="s">
        <v>143</v>
      </c>
    </row>
    <row r="7" spans="1:11" s="60" customFormat="1" ht="87" customHeight="1" x14ac:dyDescent="0.25">
      <c r="A7" s="57">
        <v>1</v>
      </c>
      <c r="B7" s="3" t="s">
        <v>82</v>
      </c>
      <c r="C7" s="3" t="s">
        <v>321</v>
      </c>
      <c r="D7" s="3" t="s">
        <v>322</v>
      </c>
      <c r="E7" s="59">
        <v>2500</v>
      </c>
      <c r="F7" s="3" t="s">
        <v>278</v>
      </c>
    </row>
    <row r="8" spans="1:11" s="60" customFormat="1" ht="78" customHeight="1" x14ac:dyDescent="0.25">
      <c r="A8" s="57">
        <v>2</v>
      </c>
      <c r="B8" s="3" t="s">
        <v>82</v>
      </c>
      <c r="C8" s="3" t="s">
        <v>323</v>
      </c>
      <c r="D8" s="3" t="s">
        <v>324</v>
      </c>
      <c r="E8" s="59">
        <v>1000</v>
      </c>
      <c r="F8" s="3" t="s">
        <v>243</v>
      </c>
    </row>
    <row r="9" spans="1:11" s="60" customFormat="1" ht="141.75" x14ac:dyDescent="0.25">
      <c r="A9" s="57">
        <v>3</v>
      </c>
      <c r="B9" s="3" t="s">
        <v>82</v>
      </c>
      <c r="C9" s="3" t="s">
        <v>325</v>
      </c>
      <c r="D9" s="3" t="s">
        <v>326</v>
      </c>
      <c r="E9" s="59" t="s">
        <v>98</v>
      </c>
      <c r="F9" s="3"/>
    </row>
    <row r="10" spans="1:11" ht="24" customHeight="1" x14ac:dyDescent="0.25">
      <c r="A10" s="125" t="s">
        <v>100</v>
      </c>
      <c r="B10" s="126"/>
      <c r="C10" s="126"/>
      <c r="D10" s="126"/>
      <c r="E10" s="31"/>
      <c r="F10" s="11"/>
    </row>
    <row r="12" spans="1:11" s="27" customFormat="1" ht="20.25" x14ac:dyDescent="0.25">
      <c r="A12" s="13"/>
      <c r="B12" s="13"/>
      <c r="C12" s="14"/>
      <c r="D12" s="14"/>
      <c r="F12" s="13"/>
      <c r="G12" s="13"/>
      <c r="H12" s="13"/>
      <c r="I12" s="13"/>
      <c r="J12" s="13"/>
      <c r="K12" s="13"/>
    </row>
  </sheetData>
  <mergeCells count="7">
    <mergeCell ref="A10:D10"/>
    <mergeCell ref="A1:D1"/>
    <mergeCell ref="E1:F2"/>
    <mergeCell ref="J1:K2"/>
    <mergeCell ref="A2:D2"/>
    <mergeCell ref="A4:D4"/>
    <mergeCell ref="E4:H4"/>
  </mergeCells>
  <pageMargins left="0.70866141732283472" right="0.70866141732283472" top="0.78740157480314965" bottom="0.78740157480314965" header="0.31496062992125984" footer="0.31496062992125984"/>
  <pageSetup paperSize="9" scale="55"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1032E2-4319-4BD8-9BC7-55B48EA4442A}">
  <dimension ref="A1:I19"/>
  <sheetViews>
    <sheetView topLeftCell="A11" zoomScaleNormal="100" workbookViewId="0">
      <selection activeCell="F13" sqref="F13"/>
    </sheetView>
  </sheetViews>
  <sheetFormatPr baseColWidth="10" defaultColWidth="11.42578125" defaultRowHeight="15" x14ac:dyDescent="0.25"/>
  <cols>
    <col min="1" max="1" width="5.42578125" style="13" customWidth="1"/>
    <col min="2" max="2" width="16.85546875" style="13" customWidth="1"/>
    <col min="3" max="3" width="24.140625" style="13" customWidth="1"/>
    <col min="4" max="4" width="85.5703125" style="13" customWidth="1"/>
    <col min="5" max="5" width="12.85546875" style="27" customWidth="1"/>
    <col min="6" max="6" width="70.5703125" style="13" customWidth="1"/>
    <col min="7" max="7" width="0.140625" style="13" customWidth="1"/>
    <col min="8" max="9" width="11.42578125" style="13" hidden="1" customWidth="1"/>
    <col min="10" max="16384" width="11.42578125" style="13"/>
  </cols>
  <sheetData>
    <row r="1" spans="1:9" ht="30" customHeight="1" x14ac:dyDescent="0.25">
      <c r="A1" s="132" t="s">
        <v>137</v>
      </c>
      <c r="B1" s="133"/>
      <c r="C1" s="133"/>
      <c r="D1" s="134"/>
      <c r="E1" s="114" t="e" vm="1">
        <v>#VALUE!</v>
      </c>
      <c r="F1" s="121"/>
      <c r="G1" s="16"/>
      <c r="H1" s="16"/>
      <c r="I1" s="16"/>
    </row>
    <row r="2" spans="1:9" ht="30" customHeight="1" thickBot="1" x14ac:dyDescent="0.3">
      <c r="A2" s="129" t="s">
        <v>138</v>
      </c>
      <c r="B2" s="130"/>
      <c r="C2" s="130"/>
      <c r="D2" s="131"/>
      <c r="E2" s="121"/>
      <c r="F2" s="121"/>
      <c r="G2" s="17"/>
      <c r="H2" s="17"/>
      <c r="I2" s="17"/>
    </row>
    <row r="3" spans="1:9" ht="5.0999999999999996" customHeight="1" x14ac:dyDescent="0.25"/>
    <row r="4" spans="1:9" s="33" customFormat="1" ht="35.450000000000003" customHeight="1" x14ac:dyDescent="0.25">
      <c r="A4" s="109" t="s">
        <v>327</v>
      </c>
      <c r="B4" s="110"/>
      <c r="C4" s="110"/>
      <c r="D4" s="110"/>
      <c r="E4" s="109"/>
      <c r="F4" s="110"/>
      <c r="G4" s="110"/>
      <c r="H4" s="110"/>
      <c r="I4" s="32"/>
    </row>
    <row r="5" spans="1:9" ht="6.6" customHeight="1" x14ac:dyDescent="0.35">
      <c r="A5" s="18"/>
      <c r="B5" s="19"/>
      <c r="C5" s="19"/>
      <c r="D5" s="19"/>
      <c r="E5" s="28"/>
      <c r="F5" s="19"/>
      <c r="G5" s="19"/>
      <c r="H5" s="19"/>
      <c r="I5" s="19"/>
    </row>
    <row r="6" spans="1:9" ht="40.5" x14ac:dyDescent="0.25">
      <c r="A6" s="20" t="s">
        <v>4</v>
      </c>
      <c r="B6" s="20" t="s">
        <v>5</v>
      </c>
      <c r="C6" s="20" t="s">
        <v>140</v>
      </c>
      <c r="D6" s="20" t="s">
        <v>141</v>
      </c>
      <c r="E6" s="29" t="s">
        <v>142</v>
      </c>
      <c r="F6" s="20" t="s">
        <v>143</v>
      </c>
    </row>
    <row r="7" spans="1:9" ht="409.5" x14ac:dyDescent="0.25">
      <c r="A7" s="50">
        <v>1</v>
      </c>
      <c r="B7" s="51" t="s">
        <v>95</v>
      </c>
      <c r="C7" s="51" t="s">
        <v>328</v>
      </c>
      <c r="D7" s="106" t="s">
        <v>329</v>
      </c>
      <c r="E7" s="53">
        <v>18000</v>
      </c>
      <c r="F7" s="51" t="s">
        <v>330</v>
      </c>
    </row>
    <row r="8" spans="1:9" ht="405" x14ac:dyDescent="0.25">
      <c r="A8" s="1">
        <v>2</v>
      </c>
      <c r="B8" s="24" t="s">
        <v>95</v>
      </c>
      <c r="C8" s="51" t="s">
        <v>331</v>
      </c>
      <c r="D8" s="51" t="s">
        <v>332</v>
      </c>
      <c r="E8" s="53">
        <v>8000</v>
      </c>
      <c r="F8" s="51" t="s">
        <v>333</v>
      </c>
    </row>
    <row r="9" spans="1:9" ht="162" customHeight="1" x14ac:dyDescent="0.25">
      <c r="A9" s="50">
        <v>3</v>
      </c>
      <c r="B9" s="51" t="s">
        <v>82</v>
      </c>
      <c r="C9" s="51" t="s">
        <v>334</v>
      </c>
      <c r="D9" s="51" t="s">
        <v>335</v>
      </c>
      <c r="E9" s="53">
        <v>3500</v>
      </c>
      <c r="F9" s="51" t="s">
        <v>336</v>
      </c>
    </row>
    <row r="10" spans="1:9" ht="297.75" customHeight="1" x14ac:dyDescent="0.25">
      <c r="A10" s="1">
        <v>4</v>
      </c>
      <c r="B10" s="51" t="s">
        <v>82</v>
      </c>
      <c r="C10" s="50" t="s">
        <v>337</v>
      </c>
      <c r="D10" s="50" t="s">
        <v>338</v>
      </c>
      <c r="E10" s="107">
        <v>3000</v>
      </c>
      <c r="F10" s="51"/>
    </row>
    <row r="11" spans="1:9" ht="408.75" customHeight="1" x14ac:dyDescent="0.25">
      <c r="A11" s="50">
        <v>5</v>
      </c>
      <c r="B11" s="51" t="s">
        <v>82</v>
      </c>
      <c r="C11" s="50" t="s">
        <v>339</v>
      </c>
      <c r="D11" s="3" t="s">
        <v>340</v>
      </c>
      <c r="E11" s="53">
        <v>4500</v>
      </c>
      <c r="F11" s="50"/>
    </row>
    <row r="12" spans="1:9" s="78" customFormat="1" ht="204" customHeight="1" x14ac:dyDescent="0.25">
      <c r="A12" s="1">
        <v>6</v>
      </c>
      <c r="B12" s="51" t="s">
        <v>82</v>
      </c>
      <c r="C12" s="50" t="s">
        <v>341</v>
      </c>
      <c r="D12" s="98" t="s">
        <v>342</v>
      </c>
      <c r="E12" s="53">
        <v>5000</v>
      </c>
      <c r="F12" s="50" t="s">
        <v>343</v>
      </c>
      <c r="G12" s="13"/>
      <c r="H12" s="13"/>
      <c r="I12" s="13"/>
    </row>
    <row r="13" spans="1:9" s="79" customFormat="1" ht="372" customHeight="1" x14ac:dyDescent="0.25">
      <c r="A13" s="50">
        <v>7</v>
      </c>
      <c r="B13" s="51" t="s">
        <v>82</v>
      </c>
      <c r="C13" s="50" t="s">
        <v>344</v>
      </c>
      <c r="D13" s="50" t="s">
        <v>345</v>
      </c>
      <c r="E13" s="53" t="s">
        <v>346</v>
      </c>
      <c r="F13" s="51" t="s">
        <v>347</v>
      </c>
      <c r="G13" s="13"/>
      <c r="H13" s="13"/>
      <c r="I13" s="13"/>
    </row>
    <row r="14" spans="1:9" ht="143.1" customHeight="1" x14ac:dyDescent="0.25">
      <c r="A14" s="1">
        <v>8</v>
      </c>
      <c r="B14" s="51" t="s">
        <v>82</v>
      </c>
      <c r="C14" s="50" t="s">
        <v>348</v>
      </c>
      <c r="D14" s="51" t="s">
        <v>349</v>
      </c>
      <c r="E14" s="53">
        <v>2500</v>
      </c>
      <c r="F14" s="51" t="s">
        <v>350</v>
      </c>
    </row>
    <row r="15" spans="1:9" s="75" customFormat="1" ht="141.75" x14ac:dyDescent="0.25">
      <c r="A15" s="50">
        <v>9</v>
      </c>
      <c r="B15" s="51" t="s">
        <v>90</v>
      </c>
      <c r="C15" s="51" t="s">
        <v>351</v>
      </c>
      <c r="D15" s="51" t="s">
        <v>352</v>
      </c>
      <c r="E15" s="53">
        <v>2000</v>
      </c>
      <c r="F15" s="51"/>
      <c r="G15" s="51"/>
      <c r="H15" s="51"/>
      <c r="I15" s="51"/>
    </row>
    <row r="16" spans="1:9" ht="141.75" x14ac:dyDescent="0.25">
      <c r="A16" s="1">
        <v>10</v>
      </c>
      <c r="B16" s="97" t="s">
        <v>82</v>
      </c>
      <c r="C16" s="51" t="s">
        <v>353</v>
      </c>
      <c r="D16" s="51" t="s">
        <v>354</v>
      </c>
      <c r="E16" s="53" t="s">
        <v>98</v>
      </c>
      <c r="F16" s="51"/>
      <c r="G16" s="108"/>
      <c r="H16" s="108"/>
      <c r="I16" s="108"/>
    </row>
    <row r="17" spans="1:9" ht="24" customHeight="1" x14ac:dyDescent="0.25">
      <c r="A17" s="125" t="s">
        <v>100</v>
      </c>
      <c r="B17" s="126"/>
      <c r="C17" s="126"/>
      <c r="D17" s="126"/>
      <c r="E17" s="31"/>
      <c r="F17" s="11"/>
    </row>
    <row r="19" spans="1:9" s="27" customFormat="1" ht="20.25" x14ac:dyDescent="0.25">
      <c r="A19" s="13"/>
      <c r="B19" s="13"/>
      <c r="C19" s="14"/>
      <c r="D19" s="14"/>
      <c r="F19" s="13"/>
      <c r="G19" s="13"/>
      <c r="H19" s="13"/>
      <c r="I19" s="13"/>
    </row>
  </sheetData>
  <mergeCells count="6">
    <mergeCell ref="A17:D17"/>
    <mergeCell ref="A1:D1"/>
    <mergeCell ref="E1:F2"/>
    <mergeCell ref="A2:D2"/>
    <mergeCell ref="A4:D4"/>
    <mergeCell ref="E4:H4"/>
  </mergeCells>
  <pageMargins left="0.70866141732283472" right="0.70866141732283472" top="0.78740157480314965" bottom="0.78740157480314965" header="0.31496062992125984" footer="0.31496062992125984"/>
  <pageSetup paperSize="9" scale="55"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A2E0D5-A5FE-42EC-8878-D9A5F930D761}">
  <sheetPr>
    <pageSetUpPr fitToPage="1"/>
  </sheetPr>
  <dimension ref="A1:K16"/>
  <sheetViews>
    <sheetView zoomScaleNormal="100" workbookViewId="0">
      <selection activeCell="D8" sqref="D8"/>
    </sheetView>
  </sheetViews>
  <sheetFormatPr baseColWidth="10" defaultColWidth="11.42578125" defaultRowHeight="15" x14ac:dyDescent="0.25"/>
  <cols>
    <col min="1" max="1" width="5.42578125" style="13" customWidth="1"/>
    <col min="2" max="2" width="15.5703125" style="13" customWidth="1"/>
    <col min="3" max="3" width="26.42578125" style="13" customWidth="1"/>
    <col min="4" max="4" width="85.5703125" style="13" customWidth="1"/>
    <col min="5" max="5" width="12.85546875" style="27" customWidth="1"/>
    <col min="6" max="6" width="70.5703125" style="13" customWidth="1"/>
    <col min="7" max="7" width="0.140625" style="13" customWidth="1"/>
    <col min="8" max="9" width="11.42578125" style="13" hidden="1" customWidth="1"/>
    <col min="10" max="16384" width="11.42578125" style="13"/>
  </cols>
  <sheetData>
    <row r="1" spans="1:11" ht="30" customHeight="1" x14ac:dyDescent="0.25">
      <c r="A1" s="132" t="s">
        <v>137</v>
      </c>
      <c r="B1" s="133"/>
      <c r="C1" s="133"/>
      <c r="D1" s="134"/>
      <c r="E1" s="114" t="e" vm="1">
        <v>#VALUE!</v>
      </c>
      <c r="F1" s="121"/>
      <c r="G1" s="16"/>
      <c r="H1" s="16"/>
      <c r="I1" s="16"/>
      <c r="J1" s="114"/>
      <c r="K1" s="114"/>
    </row>
    <row r="2" spans="1:11" ht="30" customHeight="1" thickBot="1" x14ac:dyDescent="0.3">
      <c r="A2" s="129" t="s">
        <v>138</v>
      </c>
      <c r="B2" s="130"/>
      <c r="C2" s="130"/>
      <c r="D2" s="131"/>
      <c r="E2" s="121"/>
      <c r="F2" s="121"/>
      <c r="G2" s="17"/>
      <c r="H2" s="17"/>
      <c r="I2" s="17"/>
      <c r="J2" s="114"/>
      <c r="K2" s="114"/>
    </row>
    <row r="3" spans="1:11" ht="5.0999999999999996" customHeight="1" x14ac:dyDescent="0.25"/>
    <row r="4" spans="1:11" s="33" customFormat="1" ht="35.450000000000003" customHeight="1" x14ac:dyDescent="0.25">
      <c r="A4" s="109" t="s">
        <v>355</v>
      </c>
      <c r="B4" s="110"/>
      <c r="C4" s="110"/>
      <c r="D4" s="110"/>
      <c r="E4" s="109"/>
      <c r="F4" s="110"/>
      <c r="G4" s="110"/>
      <c r="H4" s="110"/>
      <c r="I4" s="32"/>
    </row>
    <row r="5" spans="1:11" ht="6.6" customHeight="1" x14ac:dyDescent="0.35">
      <c r="A5" s="18"/>
      <c r="B5" s="19"/>
      <c r="C5" s="19"/>
      <c r="D5" s="19"/>
      <c r="E5" s="28"/>
      <c r="F5" s="19"/>
      <c r="G5" s="19"/>
      <c r="H5" s="19"/>
      <c r="I5" s="19"/>
    </row>
    <row r="6" spans="1:11" ht="40.5" x14ac:dyDescent="0.25">
      <c r="A6" s="45" t="s">
        <v>4</v>
      </c>
      <c r="B6" s="45" t="s">
        <v>5</v>
      </c>
      <c r="C6" s="45" t="s">
        <v>140</v>
      </c>
      <c r="D6" s="45" t="s">
        <v>141</v>
      </c>
      <c r="E6" s="46" t="s">
        <v>142</v>
      </c>
      <c r="F6" s="45" t="s">
        <v>143</v>
      </c>
    </row>
    <row r="7" spans="1:11" ht="101.25" x14ac:dyDescent="0.25">
      <c r="A7" s="63">
        <v>1</v>
      </c>
      <c r="B7" s="85" t="s">
        <v>82</v>
      </c>
      <c r="C7" s="86" t="s">
        <v>356</v>
      </c>
      <c r="D7" s="86" t="s">
        <v>357</v>
      </c>
      <c r="E7" s="87">
        <v>4000</v>
      </c>
      <c r="F7" s="88" t="s">
        <v>358</v>
      </c>
    </row>
    <row r="8" spans="1:11" ht="171.75" customHeight="1" x14ac:dyDescent="0.25">
      <c r="A8" s="89">
        <v>2</v>
      </c>
      <c r="B8" s="90" t="s">
        <v>82</v>
      </c>
      <c r="C8" s="91" t="s">
        <v>359</v>
      </c>
      <c r="D8" s="91" t="s">
        <v>360</v>
      </c>
      <c r="E8" s="92">
        <v>3000</v>
      </c>
      <c r="F8" s="93" t="s">
        <v>204</v>
      </c>
    </row>
    <row r="9" spans="1:11" ht="87" customHeight="1" x14ac:dyDescent="0.25">
      <c r="A9" s="6">
        <v>3</v>
      </c>
      <c r="B9" s="24" t="s">
        <v>82</v>
      </c>
      <c r="C9" s="1" t="s">
        <v>361</v>
      </c>
      <c r="D9" s="1" t="s">
        <v>362</v>
      </c>
      <c r="E9" s="94">
        <v>1500</v>
      </c>
      <c r="F9" s="95" t="s">
        <v>363</v>
      </c>
    </row>
    <row r="10" spans="1:11" ht="121.5" x14ac:dyDescent="0.25">
      <c r="A10" s="6">
        <v>4</v>
      </c>
      <c r="B10" s="24" t="s">
        <v>82</v>
      </c>
      <c r="C10" s="1" t="s">
        <v>364</v>
      </c>
      <c r="D10" s="1" t="s">
        <v>365</v>
      </c>
      <c r="E10" s="94" t="s">
        <v>285</v>
      </c>
      <c r="F10" s="72" t="s">
        <v>204</v>
      </c>
      <c r="G10" s="61"/>
      <c r="H10" s="61"/>
      <c r="I10" s="61"/>
    </row>
    <row r="11" spans="1:11" ht="162" x14ac:dyDescent="0.25">
      <c r="A11" s="6">
        <v>5</v>
      </c>
      <c r="B11" s="24" t="s">
        <v>90</v>
      </c>
      <c r="C11" s="1" t="s">
        <v>366</v>
      </c>
      <c r="D11" s="1" t="s">
        <v>367</v>
      </c>
      <c r="E11" s="94">
        <v>2000</v>
      </c>
      <c r="F11" s="72" t="s">
        <v>368</v>
      </c>
      <c r="G11" s="61"/>
      <c r="H11" s="61"/>
      <c r="I11" s="61"/>
    </row>
    <row r="12" spans="1:11" ht="263.25" x14ac:dyDescent="0.25">
      <c r="A12" s="6">
        <v>6</v>
      </c>
      <c r="B12" s="24" t="s">
        <v>90</v>
      </c>
      <c r="C12" s="3" t="s">
        <v>369</v>
      </c>
      <c r="D12" s="1" t="s">
        <v>370</v>
      </c>
      <c r="E12" s="81">
        <v>2000</v>
      </c>
      <c r="F12" s="7" t="s">
        <v>368</v>
      </c>
    </row>
    <row r="13" spans="1:11" ht="201.75" customHeight="1" x14ac:dyDescent="0.25">
      <c r="A13" s="6">
        <v>7</v>
      </c>
      <c r="B13" s="24" t="s">
        <v>82</v>
      </c>
      <c r="C13" s="1" t="s">
        <v>371</v>
      </c>
      <c r="D13" s="1" t="s">
        <v>372</v>
      </c>
      <c r="E13" s="94">
        <v>3000</v>
      </c>
      <c r="F13" s="96" t="s">
        <v>373</v>
      </c>
    </row>
    <row r="14" spans="1:11" ht="24" customHeight="1" x14ac:dyDescent="0.25">
      <c r="A14" s="125" t="s">
        <v>100</v>
      </c>
      <c r="B14" s="126"/>
      <c r="C14" s="126"/>
      <c r="D14" s="126"/>
      <c r="E14" s="31"/>
      <c r="F14" s="11"/>
    </row>
    <row r="16" spans="1:11" s="27" customFormat="1" ht="20.25" x14ac:dyDescent="0.25">
      <c r="A16" s="13"/>
      <c r="B16" s="13"/>
      <c r="C16" s="14"/>
      <c r="D16" s="14"/>
      <c r="F16" s="13"/>
      <c r="G16" s="13"/>
      <c r="H16" s="13"/>
      <c r="I16" s="13"/>
      <c r="J16" s="13"/>
      <c r="K16" s="13"/>
    </row>
  </sheetData>
  <mergeCells count="7">
    <mergeCell ref="A14:D14"/>
    <mergeCell ref="A1:D1"/>
    <mergeCell ref="E1:F2"/>
    <mergeCell ref="J1:K2"/>
    <mergeCell ref="A2:D2"/>
    <mergeCell ref="A4:D4"/>
    <mergeCell ref="E4:H4"/>
  </mergeCells>
  <pageMargins left="0.70866141732283472" right="0.70866141732283472" top="0.78740157480314965" bottom="0.78740157480314965" header="0.31496062992125984" footer="0.31496062992125984"/>
  <pageSetup paperSize="9" scale="42"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B827A3-5F82-4AF0-AFAA-DD4DDDD8FB23}">
  <dimension ref="A1:L34"/>
  <sheetViews>
    <sheetView workbookViewId="0">
      <selection activeCell="B5" sqref="B5"/>
    </sheetView>
  </sheetViews>
  <sheetFormatPr baseColWidth="10" defaultColWidth="11.42578125" defaultRowHeight="15" x14ac:dyDescent="0.25"/>
  <cols>
    <col min="1" max="1" width="38.5703125" customWidth="1"/>
    <col min="3" max="3" width="7" customWidth="1"/>
    <col min="4" max="4" width="6.42578125" customWidth="1"/>
    <col min="8" max="8" width="31.42578125" customWidth="1"/>
    <col min="10" max="10" width="30.42578125" customWidth="1"/>
  </cols>
  <sheetData>
    <row r="1" spans="1:12" ht="28.5" x14ac:dyDescent="0.25">
      <c r="A1" s="39" t="s">
        <v>374</v>
      </c>
      <c r="B1" s="39"/>
      <c r="C1" s="39"/>
      <c r="D1" s="13"/>
      <c r="E1" s="140" t="s">
        <v>375</v>
      </c>
      <c r="F1" s="141"/>
      <c r="G1" s="141"/>
      <c r="H1" s="141"/>
      <c r="I1" s="141"/>
      <c r="J1" s="141"/>
    </row>
    <row r="2" spans="1:12" ht="28.5" x14ac:dyDescent="0.25">
      <c r="A2" s="34"/>
      <c r="B2" s="34"/>
      <c r="C2" s="34"/>
      <c r="D2" s="13"/>
      <c r="E2" s="13"/>
      <c r="F2" s="13"/>
      <c r="G2" s="13"/>
      <c r="H2" s="13"/>
      <c r="I2" s="13"/>
      <c r="J2" s="13"/>
      <c r="K2" s="13"/>
      <c r="L2" s="13"/>
    </row>
    <row r="3" spans="1:12" ht="20.25" x14ac:dyDescent="0.25">
      <c r="A3" s="13"/>
      <c r="B3" s="35" t="s">
        <v>376</v>
      </c>
      <c r="C3" s="13"/>
      <c r="D3" s="13"/>
      <c r="E3" s="13"/>
      <c r="F3" s="12"/>
      <c r="G3" s="36"/>
      <c r="H3" s="12"/>
      <c r="I3" s="12"/>
      <c r="J3" s="12"/>
      <c r="K3" s="13"/>
      <c r="L3" s="13"/>
    </row>
    <row r="4" spans="1:12" x14ac:dyDescent="0.25">
      <c r="A4" s="13" t="s">
        <v>377</v>
      </c>
      <c r="B4" s="37">
        <v>20000</v>
      </c>
      <c r="C4" s="13"/>
      <c r="D4" s="13"/>
      <c r="E4" s="142" t="s">
        <v>378</v>
      </c>
      <c r="F4" s="143"/>
      <c r="G4" s="143" t="s">
        <v>379</v>
      </c>
      <c r="H4" s="143"/>
      <c r="I4" s="143" t="s">
        <v>380</v>
      </c>
      <c r="J4" s="143"/>
      <c r="K4" s="13"/>
      <c r="L4" s="13"/>
    </row>
    <row r="5" spans="1:12" x14ac:dyDescent="0.25">
      <c r="A5" s="13" t="s">
        <v>381</v>
      </c>
      <c r="B5" s="37">
        <f>'Modul I'!H27</f>
        <v>0</v>
      </c>
      <c r="C5" s="13"/>
      <c r="D5" s="13"/>
      <c r="E5" s="13"/>
      <c r="F5" s="13"/>
      <c r="G5" s="13" t="s">
        <v>382</v>
      </c>
      <c r="H5" s="13"/>
      <c r="I5" s="13" t="s">
        <v>383</v>
      </c>
      <c r="J5" s="13"/>
      <c r="K5" s="13"/>
      <c r="L5" s="13"/>
    </row>
    <row r="6" spans="1:12" x14ac:dyDescent="0.25">
      <c r="A6" s="13" t="s">
        <v>384</v>
      </c>
      <c r="B6" s="37">
        <f>Germany!E11</f>
        <v>0</v>
      </c>
      <c r="C6" s="13"/>
      <c r="D6" s="13"/>
      <c r="E6" s="13"/>
      <c r="F6" s="13"/>
      <c r="G6" s="13"/>
      <c r="H6" s="13"/>
      <c r="I6" s="13"/>
      <c r="J6" s="13"/>
      <c r="K6" s="13"/>
      <c r="L6" s="13"/>
    </row>
    <row r="7" spans="1:12" x14ac:dyDescent="0.25">
      <c r="A7" s="13" t="s">
        <v>385</v>
      </c>
      <c r="B7" s="37">
        <f>Austria!E10</f>
        <v>0</v>
      </c>
      <c r="C7" s="13"/>
      <c r="D7" s="13"/>
      <c r="E7" s="13"/>
      <c r="F7" s="13"/>
      <c r="G7" s="13"/>
      <c r="H7" s="13"/>
      <c r="I7" s="13"/>
      <c r="J7" s="13"/>
      <c r="K7" s="13"/>
      <c r="L7" s="13"/>
    </row>
    <row r="8" spans="1:12" x14ac:dyDescent="0.25">
      <c r="A8" s="13" t="s">
        <v>386</v>
      </c>
      <c r="B8" s="37">
        <f>France!E9</f>
        <v>0</v>
      </c>
      <c r="C8" s="13"/>
      <c r="D8" s="13"/>
      <c r="E8" s="13" t="s">
        <v>387</v>
      </c>
      <c r="F8" s="13"/>
      <c r="G8" s="13"/>
      <c r="H8" s="13"/>
      <c r="I8" s="13"/>
      <c r="J8" s="13"/>
      <c r="K8" s="13"/>
      <c r="L8" s="13"/>
    </row>
    <row r="9" spans="1:12" x14ac:dyDescent="0.25">
      <c r="A9" s="13" t="s">
        <v>388</v>
      </c>
      <c r="B9" s="37">
        <v>0</v>
      </c>
      <c r="C9" s="13"/>
      <c r="D9" s="13"/>
      <c r="E9" s="13"/>
      <c r="F9" s="13"/>
      <c r="G9" s="13"/>
      <c r="H9" s="13"/>
      <c r="I9" s="13"/>
      <c r="J9" s="13"/>
      <c r="K9" s="13"/>
      <c r="L9" s="13"/>
    </row>
    <row r="10" spans="1:12" x14ac:dyDescent="0.25">
      <c r="A10" s="13" t="s">
        <v>389</v>
      </c>
      <c r="B10" s="37">
        <f>Spain!E10</f>
        <v>0</v>
      </c>
      <c r="C10" s="13"/>
      <c r="D10" s="13"/>
      <c r="E10" s="38"/>
      <c r="F10" s="13"/>
      <c r="G10" s="38"/>
      <c r="H10" s="38"/>
      <c r="I10" s="38"/>
      <c r="J10" s="38"/>
      <c r="K10" s="13"/>
      <c r="L10" s="13"/>
    </row>
    <row r="11" spans="1:12" x14ac:dyDescent="0.25">
      <c r="A11" s="13" t="s">
        <v>390</v>
      </c>
      <c r="B11" s="37">
        <f>Netherlands!E9</f>
        <v>0</v>
      </c>
      <c r="C11" s="13"/>
      <c r="D11" s="13"/>
      <c r="E11" s="13"/>
      <c r="F11" s="13"/>
      <c r="G11" s="13"/>
      <c r="H11" s="13"/>
      <c r="I11" s="13"/>
      <c r="J11" s="13"/>
      <c r="K11" s="13"/>
      <c r="L11" s="13"/>
    </row>
    <row r="12" spans="1:12" x14ac:dyDescent="0.25">
      <c r="A12" s="13" t="s">
        <v>391</v>
      </c>
      <c r="B12" s="37">
        <f>UK!E14</f>
        <v>0</v>
      </c>
      <c r="C12" s="13"/>
      <c r="D12" s="13"/>
      <c r="E12" s="13"/>
      <c r="F12" s="13"/>
      <c r="G12" s="13"/>
      <c r="H12" s="13"/>
      <c r="I12" s="13"/>
      <c r="J12" s="13"/>
      <c r="K12" s="13"/>
      <c r="L12" s="13"/>
    </row>
    <row r="13" spans="1:12" x14ac:dyDescent="0.25">
      <c r="A13" s="13" t="s">
        <v>392</v>
      </c>
      <c r="B13" s="37">
        <f>VAE!E8</f>
        <v>0</v>
      </c>
      <c r="C13" s="13"/>
      <c r="D13" s="13"/>
      <c r="E13" s="13"/>
      <c r="F13" s="13"/>
      <c r="G13" s="13"/>
      <c r="H13" s="13"/>
      <c r="I13" s="13"/>
      <c r="J13" s="13"/>
      <c r="K13" s="13"/>
      <c r="L13" s="13"/>
    </row>
    <row r="14" spans="1:12" x14ac:dyDescent="0.25">
      <c r="A14" s="13" t="s">
        <v>393</v>
      </c>
      <c r="B14" s="37">
        <f>SEA!E17</f>
        <v>0</v>
      </c>
      <c r="C14" s="13"/>
      <c r="D14" s="13"/>
      <c r="E14" s="142" t="s">
        <v>394</v>
      </c>
      <c r="F14" s="143"/>
      <c r="G14" s="143" t="s">
        <v>395</v>
      </c>
      <c r="H14" s="143"/>
      <c r="I14" s="143" t="s">
        <v>395</v>
      </c>
      <c r="J14" s="143"/>
      <c r="K14" s="13"/>
      <c r="L14" s="13"/>
    </row>
    <row r="15" spans="1:12" x14ac:dyDescent="0.25">
      <c r="A15" s="13" t="s">
        <v>396</v>
      </c>
      <c r="B15" s="37">
        <f>India!E16</f>
        <v>0</v>
      </c>
      <c r="C15" s="13"/>
      <c r="D15" s="13"/>
      <c r="E15" s="13"/>
      <c r="F15" s="13"/>
      <c r="G15" s="13" t="s">
        <v>397</v>
      </c>
      <c r="H15" s="13"/>
      <c r="I15" s="13" t="s">
        <v>398</v>
      </c>
      <c r="J15" s="13"/>
      <c r="K15" s="13"/>
      <c r="L15" s="13"/>
    </row>
    <row r="16" spans="1:12" x14ac:dyDescent="0.25">
      <c r="A16" s="13" t="s">
        <v>399</v>
      </c>
      <c r="B16" s="37">
        <f>Korea!E8</f>
        <v>0</v>
      </c>
      <c r="C16" s="13"/>
      <c r="D16" s="13"/>
      <c r="E16" s="13"/>
      <c r="F16" s="13"/>
      <c r="G16" s="13"/>
      <c r="H16" s="13"/>
      <c r="I16" s="13"/>
      <c r="J16" s="13"/>
      <c r="K16" s="13"/>
      <c r="L16" s="13"/>
    </row>
    <row r="17" spans="1:12" x14ac:dyDescent="0.25">
      <c r="A17" s="13" t="s">
        <v>400</v>
      </c>
      <c r="B17" s="37">
        <f>GCH!E14</f>
        <v>0</v>
      </c>
      <c r="C17" s="13"/>
      <c r="D17" s="13"/>
      <c r="K17" s="13"/>
      <c r="L17" s="13"/>
    </row>
    <row r="18" spans="1:12" x14ac:dyDescent="0.25">
      <c r="A18" s="13" t="s">
        <v>401</v>
      </c>
      <c r="B18" s="37">
        <f>Japan!E10</f>
        <v>0</v>
      </c>
      <c r="C18" s="13"/>
      <c r="D18" s="13"/>
      <c r="E18" s="13" t="s">
        <v>402</v>
      </c>
      <c r="F18" s="13"/>
      <c r="G18" s="13"/>
      <c r="H18" s="13"/>
      <c r="I18" s="13"/>
      <c r="J18" s="13"/>
      <c r="K18" s="13"/>
      <c r="L18" s="13"/>
    </row>
    <row r="19" spans="1:12" x14ac:dyDescent="0.25">
      <c r="A19" s="13" t="s">
        <v>403</v>
      </c>
      <c r="B19" s="37">
        <f>Australia!E11</f>
        <v>0</v>
      </c>
      <c r="C19" s="13"/>
      <c r="D19" s="13"/>
      <c r="E19" s="13"/>
      <c r="F19" s="13"/>
      <c r="G19" s="13"/>
      <c r="H19" s="13"/>
      <c r="I19" s="13"/>
      <c r="J19" s="13"/>
      <c r="K19" s="13"/>
      <c r="L19" s="13"/>
    </row>
    <row r="20" spans="1:12" x14ac:dyDescent="0.25">
      <c r="A20" s="13" t="s">
        <v>404</v>
      </c>
      <c r="B20" s="37">
        <f>'USA &amp; CAN'!E17</f>
        <v>0</v>
      </c>
      <c r="C20" s="13"/>
      <c r="D20" s="13"/>
      <c r="E20" s="38"/>
      <c r="F20" s="13"/>
      <c r="G20" s="38"/>
      <c r="H20" s="38"/>
      <c r="I20" s="38"/>
      <c r="J20" s="38"/>
      <c r="K20" s="13"/>
      <c r="L20" s="13"/>
    </row>
    <row r="21" spans="1:12" x14ac:dyDescent="0.25">
      <c r="A21" s="13" t="s">
        <v>405</v>
      </c>
      <c r="B21" s="37">
        <f>Brazil!E14</f>
        <v>0</v>
      </c>
      <c r="C21" s="13"/>
      <c r="D21" s="13"/>
      <c r="E21" s="13"/>
      <c r="F21" s="13"/>
      <c r="G21" s="13"/>
      <c r="H21" s="13"/>
      <c r="I21" s="13"/>
      <c r="J21" s="13"/>
      <c r="K21" s="13"/>
      <c r="L21" s="13"/>
    </row>
    <row r="22" spans="1:12" ht="15.75" thickBot="1" x14ac:dyDescent="0.3">
      <c r="A22" s="40" t="s">
        <v>406</v>
      </c>
      <c r="B22" s="41">
        <f>SUM(B4:B21)</f>
        <v>20000</v>
      </c>
      <c r="C22" s="13"/>
      <c r="D22" s="13"/>
      <c r="E22" s="13"/>
      <c r="F22" s="13"/>
      <c r="G22" s="13"/>
      <c r="H22" s="13"/>
      <c r="I22" s="13"/>
      <c r="J22" s="13"/>
      <c r="K22" s="13"/>
      <c r="L22" s="13"/>
    </row>
    <row r="23" spans="1:12" ht="15.75" thickTop="1" x14ac:dyDescent="0.25">
      <c r="C23" s="13"/>
      <c r="D23" s="13"/>
      <c r="E23" s="13"/>
      <c r="F23" s="13"/>
      <c r="G23" s="13"/>
      <c r="H23" s="13"/>
      <c r="I23" s="13"/>
      <c r="J23" s="13"/>
      <c r="K23" s="13"/>
      <c r="L23" s="13"/>
    </row>
    <row r="24" spans="1:12" x14ac:dyDescent="0.25">
      <c r="A24" s="13"/>
      <c r="B24" s="13"/>
      <c r="C24" s="13"/>
      <c r="D24" s="13"/>
      <c r="E24" s="13"/>
      <c r="F24" s="13"/>
      <c r="G24" s="13"/>
      <c r="H24" s="13"/>
      <c r="I24" s="13"/>
      <c r="J24" s="13"/>
      <c r="K24" s="13"/>
      <c r="L24" s="13"/>
    </row>
    <row r="25" spans="1:12" x14ac:dyDescent="0.25">
      <c r="A25" s="13"/>
      <c r="B25" s="13"/>
      <c r="C25" s="13"/>
      <c r="D25" s="13"/>
      <c r="E25" s="13"/>
      <c r="F25" s="13"/>
      <c r="G25" s="13"/>
      <c r="H25" s="13"/>
      <c r="I25" s="13"/>
      <c r="J25" s="13"/>
      <c r="K25" s="13"/>
      <c r="L25" s="13"/>
    </row>
    <row r="26" spans="1:12" x14ac:dyDescent="0.25">
      <c r="A26" s="13"/>
      <c r="B26" s="13"/>
      <c r="C26" s="13"/>
      <c r="D26" s="13"/>
      <c r="E26" s="13"/>
      <c r="F26" s="13"/>
      <c r="G26" s="13"/>
      <c r="H26" s="13"/>
      <c r="I26" s="13"/>
      <c r="J26" s="13"/>
      <c r="K26" s="13"/>
      <c r="L26" s="13"/>
    </row>
    <row r="27" spans="1:12" x14ac:dyDescent="0.25">
      <c r="A27" s="13"/>
      <c r="B27" s="13"/>
      <c r="C27" s="13"/>
      <c r="D27" s="13"/>
      <c r="E27" s="13"/>
      <c r="F27" s="13"/>
      <c r="G27" s="13"/>
      <c r="H27" s="13"/>
      <c r="I27" s="13"/>
      <c r="J27" s="13"/>
      <c r="K27" s="13"/>
      <c r="L27" s="13"/>
    </row>
    <row r="28" spans="1:12" x14ac:dyDescent="0.25">
      <c r="A28" s="13"/>
      <c r="B28" s="13"/>
      <c r="C28" s="13"/>
      <c r="D28" s="13"/>
      <c r="K28" s="13"/>
      <c r="L28" s="13"/>
    </row>
    <row r="29" spans="1:12" x14ac:dyDescent="0.25">
      <c r="A29" s="13"/>
      <c r="B29" s="13"/>
      <c r="C29" s="13"/>
      <c r="D29" s="13"/>
      <c r="K29" s="13"/>
      <c r="L29" s="13"/>
    </row>
    <row r="30" spans="1:12" x14ac:dyDescent="0.25">
      <c r="A30" s="13"/>
      <c r="B30" s="13"/>
      <c r="C30" s="13"/>
      <c r="D30" s="13"/>
      <c r="K30" s="13"/>
      <c r="L30" s="13"/>
    </row>
    <row r="31" spans="1:12" x14ac:dyDescent="0.25">
      <c r="A31" s="13"/>
      <c r="B31" s="13"/>
      <c r="C31" s="13"/>
      <c r="D31" s="13"/>
      <c r="K31" s="13"/>
      <c r="L31" s="13"/>
    </row>
    <row r="32" spans="1:12" x14ac:dyDescent="0.25">
      <c r="A32" s="13"/>
      <c r="B32" s="13"/>
      <c r="C32" s="13"/>
      <c r="D32" s="13"/>
      <c r="K32" s="13"/>
      <c r="L32" s="13"/>
    </row>
    <row r="33" spans="1:12" x14ac:dyDescent="0.25">
      <c r="A33" s="13"/>
      <c r="B33" s="13"/>
      <c r="C33" s="13"/>
      <c r="D33" s="13"/>
      <c r="K33" s="13"/>
      <c r="L33" s="13"/>
    </row>
    <row r="34" spans="1:12" x14ac:dyDescent="0.25">
      <c r="E34" s="13"/>
      <c r="F34" s="13"/>
      <c r="G34" s="13"/>
      <c r="H34" s="13"/>
      <c r="I34" s="13"/>
      <c r="J34" s="13"/>
    </row>
  </sheetData>
  <mergeCells count="7">
    <mergeCell ref="E1:J1"/>
    <mergeCell ref="E4:F4"/>
    <mergeCell ref="G4:H4"/>
    <mergeCell ref="I4:J4"/>
    <mergeCell ref="E14:F14"/>
    <mergeCell ref="G14:H14"/>
    <mergeCell ref="I14:J14"/>
  </mergeCells>
  <pageMargins left="0.70866141732283472" right="0.70866141732283472" top="0.78740157480314965" bottom="0.78740157480314965" header="0.31496062992125984" footer="0.31496062992125984"/>
  <pageSetup paperSize="9" scale="5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E47B33-0F54-40EE-87CD-7C5E70FEFA98}">
  <dimension ref="A1:I13"/>
  <sheetViews>
    <sheetView topLeftCell="A4" zoomScaleNormal="100" workbookViewId="0">
      <selection activeCell="B7" sqref="B7"/>
    </sheetView>
  </sheetViews>
  <sheetFormatPr baseColWidth="10" defaultColWidth="11.42578125" defaultRowHeight="15" x14ac:dyDescent="0.25"/>
  <cols>
    <col min="1" max="1" width="5.42578125" style="13" customWidth="1"/>
    <col min="2" max="2" width="15.5703125" style="13" customWidth="1"/>
    <col min="3" max="3" width="26.42578125" style="13" customWidth="1"/>
    <col min="4" max="4" width="85.5703125" style="13" customWidth="1"/>
    <col min="5" max="5" width="12.85546875" style="27" customWidth="1"/>
    <col min="6" max="6" width="70.5703125" style="13" customWidth="1"/>
    <col min="7" max="7" width="0.140625" style="13" customWidth="1"/>
    <col min="8" max="9" width="11.42578125" style="13" hidden="1" customWidth="1"/>
    <col min="10" max="16384" width="11.42578125" style="13"/>
  </cols>
  <sheetData>
    <row r="1" spans="1:9" ht="30" customHeight="1" x14ac:dyDescent="0.25">
      <c r="A1" s="132" t="s">
        <v>80</v>
      </c>
      <c r="B1" s="133"/>
      <c r="C1" s="133"/>
      <c r="D1" s="134"/>
      <c r="E1" s="114" t="e" vm="1">
        <v>#VALUE!</v>
      </c>
      <c r="F1" s="121"/>
      <c r="G1" s="16"/>
      <c r="H1" s="16"/>
      <c r="I1" s="16"/>
    </row>
    <row r="2" spans="1:9" ht="30" customHeight="1" thickBot="1" x14ac:dyDescent="0.3">
      <c r="A2" s="129" t="s">
        <v>1</v>
      </c>
      <c r="B2" s="130"/>
      <c r="C2" s="130"/>
      <c r="D2" s="131"/>
      <c r="E2" s="121"/>
      <c r="F2" s="121"/>
      <c r="G2" s="17"/>
      <c r="H2" s="17"/>
      <c r="I2" s="17"/>
    </row>
    <row r="3" spans="1:9" ht="5.0999999999999996" customHeight="1" x14ac:dyDescent="0.25"/>
    <row r="4" spans="1:9" s="33" customFormat="1" ht="35.450000000000003" customHeight="1" x14ac:dyDescent="0.25">
      <c r="A4" s="109" t="s">
        <v>81</v>
      </c>
      <c r="B4" s="110"/>
      <c r="C4" s="110"/>
      <c r="D4" s="110"/>
      <c r="E4" s="109"/>
      <c r="F4" s="110"/>
      <c r="G4" s="110"/>
      <c r="H4" s="110"/>
      <c r="I4" s="32"/>
    </row>
    <row r="5" spans="1:9" ht="6.6" customHeight="1" x14ac:dyDescent="0.35">
      <c r="A5" s="18"/>
      <c r="B5" s="19"/>
      <c r="C5" s="19"/>
      <c r="D5" s="19"/>
      <c r="E5" s="28"/>
      <c r="F5" s="19"/>
      <c r="G5" s="19"/>
      <c r="H5" s="19"/>
      <c r="I5" s="19"/>
    </row>
    <row r="6" spans="1:9" ht="40.5" x14ac:dyDescent="0.25">
      <c r="A6" s="20" t="s">
        <v>4</v>
      </c>
      <c r="B6" s="20" t="s">
        <v>5</v>
      </c>
      <c r="C6" s="20" t="s">
        <v>6</v>
      </c>
      <c r="D6" s="20" t="s">
        <v>7</v>
      </c>
      <c r="E6" s="29" t="s">
        <v>11</v>
      </c>
      <c r="F6" s="20" t="s">
        <v>12</v>
      </c>
    </row>
    <row r="7" spans="1:9" ht="298.5" customHeight="1" x14ac:dyDescent="0.25">
      <c r="A7" s="1">
        <v>1</v>
      </c>
      <c r="B7" s="1" t="s">
        <v>82</v>
      </c>
      <c r="C7" s="1" t="s">
        <v>83</v>
      </c>
      <c r="D7" s="98" t="s">
        <v>84</v>
      </c>
      <c r="E7" s="135" t="s">
        <v>85</v>
      </c>
      <c r="F7" s="1" t="s">
        <v>86</v>
      </c>
    </row>
    <row r="8" spans="1:9" ht="263.25" x14ac:dyDescent="0.25">
      <c r="A8" s="1">
        <v>2</v>
      </c>
      <c r="B8" s="1" t="s">
        <v>82</v>
      </c>
      <c r="C8" s="1" t="s">
        <v>87</v>
      </c>
      <c r="D8" s="1" t="s">
        <v>88</v>
      </c>
      <c r="E8" s="136"/>
      <c r="F8" s="1" t="s">
        <v>89</v>
      </c>
    </row>
    <row r="9" spans="1:9" s="61" customFormat="1" ht="384.75" x14ac:dyDescent="0.25">
      <c r="A9" s="1">
        <v>2</v>
      </c>
      <c r="B9" s="1" t="s">
        <v>90</v>
      </c>
      <c r="C9" s="1" t="s">
        <v>91</v>
      </c>
      <c r="D9" s="1" t="s">
        <v>92</v>
      </c>
      <c r="E9" s="26" t="s">
        <v>93</v>
      </c>
      <c r="F9" s="1" t="s">
        <v>94</v>
      </c>
    </row>
    <row r="10" spans="1:9" ht="195" customHeight="1" x14ac:dyDescent="0.25">
      <c r="A10" s="1">
        <v>3</v>
      </c>
      <c r="B10" s="1" t="s">
        <v>95</v>
      </c>
      <c r="C10" s="1" t="s">
        <v>96</v>
      </c>
      <c r="D10" s="1" t="s">
        <v>97</v>
      </c>
      <c r="E10" s="26" t="s">
        <v>98</v>
      </c>
      <c r="F10" s="1" t="s">
        <v>89</v>
      </c>
      <c r="G10" s="61" t="s">
        <v>99</v>
      </c>
      <c r="H10" s="61"/>
      <c r="I10" s="61"/>
    </row>
    <row r="11" spans="1:9" ht="24" customHeight="1" x14ac:dyDescent="0.25">
      <c r="A11" s="125" t="s">
        <v>100</v>
      </c>
      <c r="B11" s="126"/>
      <c r="C11" s="126"/>
      <c r="D11" s="126"/>
      <c r="E11" s="31"/>
      <c r="F11" s="11"/>
    </row>
    <row r="13" spans="1:9" ht="20.25" x14ac:dyDescent="0.25">
      <c r="C13" s="14"/>
      <c r="D13" s="14"/>
    </row>
  </sheetData>
  <mergeCells count="7">
    <mergeCell ref="A2:D2"/>
    <mergeCell ref="A11:D11"/>
    <mergeCell ref="A4:D4"/>
    <mergeCell ref="E4:H4"/>
    <mergeCell ref="A1:D1"/>
    <mergeCell ref="E1:F2"/>
    <mergeCell ref="E7:E8"/>
  </mergeCells>
  <pageMargins left="0.70866141732283472" right="0.70866141732283472" top="0.78740157480314965" bottom="0.78740157480314965" header="0.31496062992125984" footer="0.31496062992125984"/>
  <pageSetup paperSize="9" scale="5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AF653E-3F8E-4019-9F4B-75446169A451}">
  <dimension ref="A1:K12"/>
  <sheetViews>
    <sheetView tabSelected="1" zoomScaleNormal="100" workbookViewId="0">
      <selection activeCell="D9" sqref="D9"/>
    </sheetView>
  </sheetViews>
  <sheetFormatPr baseColWidth="10" defaultColWidth="11.42578125" defaultRowHeight="15" x14ac:dyDescent="0.25"/>
  <cols>
    <col min="1" max="1" width="5.42578125" style="13" customWidth="1"/>
    <col min="2" max="2" width="15.5703125" style="13" customWidth="1"/>
    <col min="3" max="3" width="26.42578125" style="13" customWidth="1"/>
    <col min="4" max="4" width="90" style="13" customWidth="1"/>
    <col min="5" max="5" width="12.85546875" style="27" customWidth="1"/>
    <col min="6" max="6" width="70.5703125" style="13" customWidth="1"/>
    <col min="7" max="7" width="0.140625" style="13" customWidth="1"/>
    <col min="8" max="9" width="11.42578125" style="13" hidden="1" customWidth="1"/>
    <col min="10" max="16384" width="11.42578125" style="13"/>
  </cols>
  <sheetData>
    <row r="1" spans="1:11" ht="30" customHeight="1" x14ac:dyDescent="0.25">
      <c r="A1" s="132" t="s">
        <v>80</v>
      </c>
      <c r="B1" s="133"/>
      <c r="C1" s="133"/>
      <c r="D1" s="134"/>
      <c r="E1" s="114" t="e" vm="1">
        <v>#VALUE!</v>
      </c>
      <c r="F1" s="121"/>
      <c r="G1" s="16"/>
      <c r="H1" s="16"/>
      <c r="I1" s="16"/>
      <c r="J1" s="114"/>
      <c r="K1" s="114"/>
    </row>
    <row r="2" spans="1:11" ht="30" customHeight="1" thickBot="1" x14ac:dyDescent="0.3">
      <c r="A2" s="129" t="s">
        <v>1</v>
      </c>
      <c r="B2" s="130"/>
      <c r="C2" s="130"/>
      <c r="D2" s="131"/>
      <c r="E2" s="121"/>
      <c r="F2" s="121"/>
      <c r="G2" s="17"/>
      <c r="H2" s="17"/>
      <c r="I2" s="17"/>
      <c r="J2" s="114"/>
      <c r="K2" s="114"/>
    </row>
    <row r="3" spans="1:11" ht="5.0999999999999996" customHeight="1" x14ac:dyDescent="0.25"/>
    <row r="4" spans="1:11" s="33" customFormat="1" ht="35.450000000000003" customHeight="1" x14ac:dyDescent="0.25">
      <c r="A4" s="109" t="s">
        <v>101</v>
      </c>
      <c r="B4" s="110"/>
      <c r="C4" s="110"/>
      <c r="D4" s="110"/>
      <c r="E4" s="109"/>
      <c r="F4" s="110"/>
      <c r="G4" s="110"/>
      <c r="H4" s="110"/>
      <c r="I4" s="32"/>
    </row>
    <row r="5" spans="1:11" ht="6.6" customHeight="1" x14ac:dyDescent="0.35">
      <c r="A5" s="18"/>
      <c r="B5" s="19"/>
      <c r="C5" s="19"/>
      <c r="D5" s="19"/>
      <c r="E5" s="28"/>
      <c r="F5" s="19"/>
      <c r="G5" s="19"/>
      <c r="H5" s="19"/>
      <c r="I5" s="19"/>
    </row>
    <row r="6" spans="1:11" ht="40.5" x14ac:dyDescent="0.25">
      <c r="A6" s="20" t="s">
        <v>4</v>
      </c>
      <c r="B6" s="20" t="s">
        <v>5</v>
      </c>
      <c r="C6" s="20" t="s">
        <v>6</v>
      </c>
      <c r="D6" s="20" t="s">
        <v>7</v>
      </c>
      <c r="E6" s="29" t="s">
        <v>11</v>
      </c>
      <c r="F6" s="20" t="s">
        <v>12</v>
      </c>
    </row>
    <row r="7" spans="1:11" s="61" customFormat="1" ht="198.75" customHeight="1" x14ac:dyDescent="0.25">
      <c r="A7" s="6">
        <v>1</v>
      </c>
      <c r="B7" s="6" t="s">
        <v>13</v>
      </c>
      <c r="C7" s="6" t="s">
        <v>102</v>
      </c>
      <c r="D7" s="6" t="s">
        <v>103</v>
      </c>
      <c r="E7" s="26">
        <v>4000</v>
      </c>
      <c r="F7" s="1" t="s">
        <v>407</v>
      </c>
    </row>
    <row r="8" spans="1:11" s="61" customFormat="1" ht="60.75" x14ac:dyDescent="0.25">
      <c r="A8" s="6">
        <v>2</v>
      </c>
      <c r="B8" s="6" t="s">
        <v>90</v>
      </c>
      <c r="C8" s="6" t="s">
        <v>104</v>
      </c>
      <c r="D8" s="6" t="s">
        <v>105</v>
      </c>
      <c r="E8" s="26">
        <v>1000</v>
      </c>
      <c r="F8" s="1" t="s">
        <v>106</v>
      </c>
    </row>
    <row r="9" spans="1:11" s="61" customFormat="1" ht="47.1" customHeight="1" x14ac:dyDescent="0.25">
      <c r="A9" s="1">
        <v>3</v>
      </c>
      <c r="B9" s="62" t="s">
        <v>82</v>
      </c>
      <c r="C9" s="1" t="s">
        <v>107</v>
      </c>
      <c r="D9" s="1" t="s">
        <v>108</v>
      </c>
      <c r="E9" s="26" t="s">
        <v>109</v>
      </c>
      <c r="F9" s="1" t="s">
        <v>410</v>
      </c>
    </row>
    <row r="10" spans="1:11" ht="24" customHeight="1" x14ac:dyDescent="0.25">
      <c r="A10" s="125" t="s">
        <v>100</v>
      </c>
      <c r="B10" s="126"/>
      <c r="C10" s="126"/>
      <c r="D10" s="126"/>
      <c r="E10" s="31"/>
      <c r="F10" s="11"/>
    </row>
    <row r="12" spans="1:11" ht="20.25" x14ac:dyDescent="0.25">
      <c r="C12" s="14"/>
      <c r="D12" s="14"/>
    </row>
  </sheetData>
  <mergeCells count="7">
    <mergeCell ref="A10:D10"/>
    <mergeCell ref="A1:D1"/>
    <mergeCell ref="E1:F2"/>
    <mergeCell ref="J1:K2"/>
    <mergeCell ref="A2:D2"/>
    <mergeCell ref="A4:D4"/>
    <mergeCell ref="E4:H4"/>
  </mergeCells>
  <pageMargins left="0.70866141732283472" right="0.70866141732283472" top="0.78740157480314965" bottom="0.78740157480314965" header="0.31496062992125984" footer="0.31496062992125984"/>
  <pageSetup paperSize="9" scale="5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945195-732C-4C78-ABD8-DA9B64C643E4}">
  <dimension ref="A1:K11"/>
  <sheetViews>
    <sheetView zoomScaleNormal="100" workbookViewId="0">
      <selection activeCell="F7" sqref="F7"/>
    </sheetView>
  </sheetViews>
  <sheetFormatPr baseColWidth="10" defaultColWidth="11.42578125" defaultRowHeight="15" x14ac:dyDescent="0.25"/>
  <cols>
    <col min="1" max="1" width="5.42578125" style="13" customWidth="1"/>
    <col min="2" max="2" width="15.5703125" style="13" customWidth="1"/>
    <col min="3" max="3" width="26.42578125" style="13" customWidth="1"/>
    <col min="4" max="4" width="85.5703125" style="13" customWidth="1"/>
    <col min="5" max="5" width="12.85546875" style="27" customWidth="1"/>
    <col min="6" max="6" width="70.5703125" style="13" customWidth="1"/>
    <col min="7" max="7" width="0.140625" style="13" customWidth="1"/>
    <col min="8" max="9" width="11.42578125" style="13" hidden="1" customWidth="1"/>
    <col min="10" max="16384" width="11.42578125" style="13"/>
  </cols>
  <sheetData>
    <row r="1" spans="1:11" ht="30" customHeight="1" x14ac:dyDescent="0.25">
      <c r="A1" s="132" t="s">
        <v>80</v>
      </c>
      <c r="B1" s="133"/>
      <c r="C1" s="133"/>
      <c r="D1" s="134"/>
      <c r="E1" s="114" t="e" vm="1">
        <v>#VALUE!</v>
      </c>
      <c r="F1" s="121"/>
      <c r="G1" s="16"/>
      <c r="H1" s="16"/>
      <c r="I1" s="16"/>
      <c r="J1" s="114"/>
      <c r="K1" s="114"/>
    </row>
    <row r="2" spans="1:11" ht="30" customHeight="1" thickBot="1" x14ac:dyDescent="0.3">
      <c r="A2" s="129" t="s">
        <v>1</v>
      </c>
      <c r="B2" s="130"/>
      <c r="C2" s="130"/>
      <c r="D2" s="131"/>
      <c r="E2" s="121"/>
      <c r="F2" s="121"/>
      <c r="G2" s="17"/>
      <c r="H2" s="17"/>
      <c r="I2" s="17"/>
      <c r="J2" s="114"/>
      <c r="K2" s="114"/>
    </row>
    <row r="3" spans="1:11" ht="5.0999999999999996" customHeight="1" x14ac:dyDescent="0.25"/>
    <row r="4" spans="1:11" s="33" customFormat="1" ht="35.450000000000003" customHeight="1" x14ac:dyDescent="0.25">
      <c r="A4" s="109" t="s">
        <v>110</v>
      </c>
      <c r="B4" s="110"/>
      <c r="C4" s="110"/>
      <c r="D4" s="110"/>
      <c r="E4" s="109"/>
      <c r="F4" s="110"/>
      <c r="G4" s="110"/>
      <c r="H4" s="110"/>
      <c r="I4" s="32"/>
    </row>
    <row r="5" spans="1:11" ht="6.6" customHeight="1" x14ac:dyDescent="0.35">
      <c r="A5" s="18"/>
      <c r="B5" s="19"/>
      <c r="C5" s="19"/>
      <c r="D5" s="19"/>
      <c r="E5" s="28"/>
      <c r="F5" s="19"/>
      <c r="G5" s="19"/>
      <c r="H5" s="19"/>
      <c r="I5" s="19"/>
    </row>
    <row r="6" spans="1:11" ht="40.5" x14ac:dyDescent="0.25">
      <c r="A6" s="20" t="s">
        <v>4</v>
      </c>
      <c r="B6" s="20" t="s">
        <v>5</v>
      </c>
      <c r="C6" s="20" t="s">
        <v>6</v>
      </c>
      <c r="D6" s="20" t="s">
        <v>7</v>
      </c>
      <c r="E6" s="29" t="s">
        <v>11</v>
      </c>
      <c r="F6" s="20" t="s">
        <v>12</v>
      </c>
    </row>
    <row r="7" spans="1:11" ht="202.5" x14ac:dyDescent="0.25">
      <c r="A7" s="6">
        <v>1</v>
      </c>
      <c r="B7" s="63" t="s">
        <v>111</v>
      </c>
      <c r="C7" s="63" t="s">
        <v>112</v>
      </c>
      <c r="D7" s="63" t="s">
        <v>408</v>
      </c>
      <c r="E7" s="64">
        <v>4000</v>
      </c>
      <c r="F7" s="63" t="s">
        <v>409</v>
      </c>
    </row>
    <row r="8" spans="1:11" ht="115.35" customHeight="1" x14ac:dyDescent="0.25">
      <c r="A8" s="6">
        <v>2</v>
      </c>
      <c r="B8" s="6" t="s">
        <v>82</v>
      </c>
      <c r="C8" s="6" t="s">
        <v>113</v>
      </c>
      <c r="D8" s="6" t="s">
        <v>114</v>
      </c>
      <c r="E8" s="26">
        <v>3000</v>
      </c>
      <c r="F8" s="6" t="s">
        <v>115</v>
      </c>
    </row>
    <row r="9" spans="1:11" ht="24" customHeight="1" x14ac:dyDescent="0.25">
      <c r="A9" s="125" t="s">
        <v>100</v>
      </c>
      <c r="B9" s="126"/>
      <c r="C9" s="126"/>
      <c r="D9" s="126"/>
      <c r="E9" s="31"/>
      <c r="F9" s="11"/>
    </row>
    <row r="11" spans="1:11" ht="20.25" x14ac:dyDescent="0.25">
      <c r="C11" s="14"/>
      <c r="D11" s="14"/>
    </row>
  </sheetData>
  <mergeCells count="7">
    <mergeCell ref="A9:D9"/>
    <mergeCell ref="A1:D1"/>
    <mergeCell ref="E1:F2"/>
    <mergeCell ref="J1:K2"/>
    <mergeCell ref="A2:D2"/>
    <mergeCell ref="A4:D4"/>
    <mergeCell ref="E4:H4"/>
  </mergeCells>
  <pageMargins left="0.70866141732283472" right="0.70866141732283472" top="0.78740157480314965" bottom="0.78740157480314965" header="0.31496062992125984" footer="0.31496062992125984"/>
  <pageSetup paperSize="9" scale="55"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BE56EB-A572-4DB8-8C74-848A899B4450}">
  <sheetPr>
    <pageSetUpPr fitToPage="1"/>
  </sheetPr>
  <dimension ref="A1:I14"/>
  <sheetViews>
    <sheetView topLeftCell="A2" zoomScaleNormal="100" workbookViewId="0">
      <selection activeCell="B6" sqref="B6"/>
    </sheetView>
  </sheetViews>
  <sheetFormatPr baseColWidth="10" defaultColWidth="11.42578125" defaultRowHeight="15" x14ac:dyDescent="0.25"/>
  <cols>
    <col min="1" max="1" width="5.42578125" style="13" customWidth="1"/>
    <col min="2" max="2" width="15.5703125" style="13" customWidth="1"/>
    <col min="3" max="3" width="26.42578125" style="13" customWidth="1"/>
    <col min="4" max="4" width="85.5703125" style="13" customWidth="1"/>
    <col min="5" max="5" width="12.85546875" style="27" customWidth="1"/>
    <col min="6" max="6" width="70.5703125" style="13" customWidth="1"/>
    <col min="7" max="7" width="0.140625" style="13" customWidth="1"/>
    <col min="8" max="9" width="11.42578125" style="13" hidden="1" customWidth="1"/>
    <col min="10" max="16384" width="11.42578125" style="13"/>
  </cols>
  <sheetData>
    <row r="1" spans="1:9" ht="30" customHeight="1" x14ac:dyDescent="0.25">
      <c r="A1" s="132" t="s">
        <v>80</v>
      </c>
      <c r="B1" s="133"/>
      <c r="C1" s="133"/>
      <c r="D1" s="134"/>
      <c r="E1" s="114" t="e" vm="1">
        <v>#VALUE!</v>
      </c>
      <c r="F1" s="121"/>
      <c r="G1" s="16"/>
      <c r="H1" s="16"/>
      <c r="I1" s="16"/>
    </row>
    <row r="2" spans="1:9" ht="30" customHeight="1" x14ac:dyDescent="0.25">
      <c r="A2" s="129" t="s">
        <v>116</v>
      </c>
      <c r="B2" s="130"/>
      <c r="C2" s="130"/>
      <c r="D2" s="131"/>
      <c r="E2" s="121"/>
      <c r="F2" s="121"/>
      <c r="G2" s="17"/>
      <c r="H2" s="17"/>
      <c r="I2" s="17"/>
    </row>
    <row r="3" spans="1:9" ht="5.0999999999999996" customHeight="1" x14ac:dyDescent="0.25"/>
    <row r="4" spans="1:9" s="33" customFormat="1" ht="35.450000000000003" customHeight="1" x14ac:dyDescent="0.25">
      <c r="A4" s="109" t="s">
        <v>117</v>
      </c>
      <c r="B4" s="110"/>
      <c r="C4" s="110"/>
      <c r="D4" s="110"/>
      <c r="E4" s="109"/>
      <c r="F4" s="110"/>
      <c r="G4" s="110"/>
      <c r="H4" s="110"/>
      <c r="I4" s="32"/>
    </row>
    <row r="5" spans="1:9" ht="6.6" customHeight="1" x14ac:dyDescent="0.35">
      <c r="A5" s="18"/>
      <c r="B5" s="19"/>
      <c r="C5" s="19"/>
      <c r="D5" s="19"/>
      <c r="E5" s="28"/>
      <c r="F5" s="19"/>
      <c r="G5" s="19"/>
      <c r="H5" s="19"/>
      <c r="I5" s="19"/>
    </row>
    <row r="6" spans="1:9" ht="38.450000000000003" customHeight="1" x14ac:dyDescent="0.25">
      <c r="A6" s="20" t="s">
        <v>4</v>
      </c>
      <c r="B6" s="20" t="s">
        <v>5</v>
      </c>
      <c r="C6" s="20" t="s">
        <v>6</v>
      </c>
      <c r="D6" s="20" t="s">
        <v>7</v>
      </c>
      <c r="E6" s="29" t="s">
        <v>11</v>
      </c>
      <c r="F6" s="20" t="s">
        <v>12</v>
      </c>
    </row>
    <row r="7" spans="1:9" ht="141.75" x14ac:dyDescent="0.25">
      <c r="A7" s="54">
        <v>1</v>
      </c>
      <c r="B7" s="54" t="s">
        <v>95</v>
      </c>
      <c r="C7" s="54" t="s">
        <v>118</v>
      </c>
      <c r="D7" s="6" t="s">
        <v>119</v>
      </c>
      <c r="E7" s="26">
        <v>6000</v>
      </c>
      <c r="F7" s="6" t="s">
        <v>120</v>
      </c>
    </row>
    <row r="8" spans="1:9" ht="81" x14ac:dyDescent="0.25">
      <c r="A8" s="54">
        <v>2</v>
      </c>
      <c r="B8" s="54" t="s">
        <v>82</v>
      </c>
      <c r="C8" s="54" t="s">
        <v>83</v>
      </c>
      <c r="D8" s="54" t="s">
        <v>121</v>
      </c>
      <c r="E8" s="53">
        <v>1000</v>
      </c>
      <c r="F8" s="54" t="s">
        <v>122</v>
      </c>
      <c r="G8" s="48"/>
      <c r="H8" s="48"/>
      <c r="I8" s="48"/>
    </row>
    <row r="9" spans="1:9" ht="101.25" x14ac:dyDescent="0.25">
      <c r="A9" s="6">
        <v>3</v>
      </c>
      <c r="B9" s="6" t="s">
        <v>82</v>
      </c>
      <c r="C9" s="6" t="s">
        <v>83</v>
      </c>
      <c r="D9" s="6" t="s">
        <v>123</v>
      </c>
      <c r="E9" s="26" t="s">
        <v>124</v>
      </c>
      <c r="F9" s="6" t="s">
        <v>125</v>
      </c>
      <c r="G9" s="49"/>
      <c r="H9" s="49"/>
      <c r="I9" s="49"/>
    </row>
    <row r="10" spans="1:9" ht="40.5" x14ac:dyDescent="0.25">
      <c r="A10" s="6">
        <v>4</v>
      </c>
      <c r="B10" s="54" t="s">
        <v>90</v>
      </c>
      <c r="C10" s="54" t="s">
        <v>126</v>
      </c>
      <c r="D10" s="54" t="s">
        <v>127</v>
      </c>
      <c r="E10" s="53">
        <v>3000</v>
      </c>
      <c r="F10" s="70" t="s">
        <v>128</v>
      </c>
      <c r="G10" s="69"/>
      <c r="H10" s="69"/>
      <c r="I10" s="69"/>
    </row>
    <row r="11" spans="1:9" ht="80.25" customHeight="1" x14ac:dyDescent="0.25">
      <c r="A11" s="6">
        <v>5</v>
      </c>
      <c r="B11" s="6" t="s">
        <v>95</v>
      </c>
      <c r="C11" s="6" t="s">
        <v>129</v>
      </c>
      <c r="D11" s="6" t="s">
        <v>130</v>
      </c>
      <c r="E11" s="26">
        <v>2000</v>
      </c>
      <c r="F11" s="70" t="s">
        <v>131</v>
      </c>
      <c r="G11" s="69"/>
      <c r="H11" s="69"/>
      <c r="I11" s="69"/>
    </row>
    <row r="12" spans="1:9" ht="51.75" customHeight="1" x14ac:dyDescent="0.25">
      <c r="A12" s="6">
        <v>6</v>
      </c>
      <c r="B12" s="6" t="s">
        <v>82</v>
      </c>
      <c r="C12" s="6" t="s">
        <v>132</v>
      </c>
      <c r="D12" s="6" t="s">
        <v>133</v>
      </c>
      <c r="E12" s="26">
        <v>3000</v>
      </c>
      <c r="F12" s="6"/>
      <c r="G12" s="69"/>
      <c r="H12" s="69"/>
      <c r="I12" s="69"/>
    </row>
    <row r="13" spans="1:9" ht="101.25" x14ac:dyDescent="0.25">
      <c r="A13" s="6">
        <v>7</v>
      </c>
      <c r="B13" s="6" t="s">
        <v>90</v>
      </c>
      <c r="C13" s="6" t="s">
        <v>134</v>
      </c>
      <c r="D13" s="6" t="s">
        <v>135</v>
      </c>
      <c r="E13" s="26">
        <v>4000</v>
      </c>
      <c r="F13" s="70" t="s">
        <v>136</v>
      </c>
      <c r="G13" s="69"/>
      <c r="H13" s="69"/>
      <c r="I13" s="69"/>
    </row>
    <row r="14" spans="1:9" s="68" customFormat="1" ht="19.350000000000001" customHeight="1" x14ac:dyDescent="0.25">
      <c r="A14" s="137" t="s">
        <v>100</v>
      </c>
      <c r="B14" s="138"/>
      <c r="C14" s="138"/>
      <c r="D14" s="139"/>
      <c r="E14" s="66"/>
      <c r="F14" s="67"/>
    </row>
  </sheetData>
  <mergeCells count="6">
    <mergeCell ref="A14:D14"/>
    <mergeCell ref="A1:D1"/>
    <mergeCell ref="E1:F2"/>
    <mergeCell ref="A2:D2"/>
    <mergeCell ref="A4:D4"/>
    <mergeCell ref="E4:H4"/>
  </mergeCells>
  <pageMargins left="0.70866141732283472" right="0.70866141732283472" top="0.78740157480314965" bottom="0.78740157480314965" header="0.31496062992125984" footer="0.31496062992125984"/>
  <pageSetup paperSize="9" scale="6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CFADA5-96E7-4F32-B93B-209365142A3E}">
  <dimension ref="A1:K25"/>
  <sheetViews>
    <sheetView zoomScaleNormal="100" workbookViewId="0">
      <selection activeCell="A4" sqref="A4:D4"/>
    </sheetView>
  </sheetViews>
  <sheetFormatPr baseColWidth="10" defaultColWidth="11.42578125" defaultRowHeight="15" x14ac:dyDescent="0.25"/>
  <cols>
    <col min="1" max="1" width="5.42578125" style="13" customWidth="1"/>
    <col min="2" max="2" width="15.5703125" style="13" customWidth="1"/>
    <col min="3" max="3" width="26.42578125" style="13" customWidth="1"/>
    <col min="4" max="4" width="96.140625" style="13" customWidth="1"/>
    <col min="5" max="5" width="12.85546875" style="27" customWidth="1"/>
    <col min="6" max="6" width="70.5703125" style="13" customWidth="1"/>
    <col min="7" max="7" width="0.140625" style="13" customWidth="1"/>
    <col min="8" max="9" width="11.42578125" style="13" hidden="1" customWidth="1"/>
    <col min="10" max="16384" width="11.42578125" style="13"/>
  </cols>
  <sheetData>
    <row r="1" spans="1:11" ht="30" customHeight="1" x14ac:dyDescent="0.25">
      <c r="A1" s="132" t="s">
        <v>137</v>
      </c>
      <c r="B1" s="132"/>
      <c r="C1" s="132"/>
      <c r="D1" s="132"/>
      <c r="E1" s="114" t="e" vm="1">
        <v>#VALUE!</v>
      </c>
      <c r="F1" s="114"/>
      <c r="G1" s="16"/>
      <c r="H1" s="16"/>
      <c r="I1" s="16"/>
      <c r="J1" s="114"/>
      <c r="K1" s="114"/>
    </row>
    <row r="2" spans="1:11" ht="30" customHeight="1" thickBot="1" x14ac:dyDescent="0.3">
      <c r="A2" s="129" t="s">
        <v>138</v>
      </c>
      <c r="B2" s="129"/>
      <c r="C2" s="129"/>
      <c r="D2" s="129"/>
      <c r="E2" s="114"/>
      <c r="F2" s="114"/>
      <c r="G2" s="17"/>
      <c r="H2" s="17"/>
      <c r="I2" s="17"/>
      <c r="J2" s="114"/>
      <c r="K2" s="114"/>
    </row>
    <row r="3" spans="1:11" ht="5.0999999999999996" customHeight="1" x14ac:dyDescent="0.25"/>
    <row r="4" spans="1:11" s="33" customFormat="1" ht="114" customHeight="1" x14ac:dyDescent="0.25">
      <c r="A4" s="109" t="s">
        <v>139</v>
      </c>
      <c r="B4" s="109"/>
      <c r="C4" s="109"/>
      <c r="D4" s="109"/>
      <c r="E4" s="109"/>
      <c r="F4" s="109"/>
      <c r="G4" s="109"/>
      <c r="H4" s="109"/>
      <c r="I4" s="32"/>
    </row>
    <row r="5" spans="1:11" ht="6.6" customHeight="1" x14ac:dyDescent="0.35">
      <c r="A5" s="18"/>
      <c r="B5" s="19"/>
      <c r="C5" s="19"/>
      <c r="D5" s="19"/>
      <c r="E5" s="28"/>
      <c r="F5" s="19"/>
      <c r="G5" s="19"/>
      <c r="H5" s="19"/>
      <c r="I5" s="19"/>
    </row>
    <row r="6" spans="1:11" ht="40.5" x14ac:dyDescent="0.25">
      <c r="A6" s="20" t="s">
        <v>4</v>
      </c>
      <c r="B6" s="20" t="s">
        <v>5</v>
      </c>
      <c r="C6" s="20" t="s">
        <v>140</v>
      </c>
      <c r="D6" s="20" t="s">
        <v>141</v>
      </c>
      <c r="E6" s="29" t="s">
        <v>142</v>
      </c>
      <c r="F6" s="20" t="s">
        <v>143</v>
      </c>
    </row>
    <row r="7" spans="1:11" ht="222.75" x14ac:dyDescent="0.25">
      <c r="A7" s="6">
        <v>1</v>
      </c>
      <c r="B7" s="24" t="s">
        <v>82</v>
      </c>
      <c r="C7" s="1" t="s">
        <v>144</v>
      </c>
      <c r="D7" s="1" t="s">
        <v>145</v>
      </c>
      <c r="E7" s="26" t="s">
        <v>146</v>
      </c>
      <c r="F7" s="1" t="s">
        <v>147</v>
      </c>
      <c r="G7" s="61"/>
      <c r="H7" s="61"/>
      <c r="I7" s="61"/>
    </row>
    <row r="8" spans="1:11" ht="241.5" customHeight="1" x14ac:dyDescent="0.25">
      <c r="A8" s="6">
        <v>2</v>
      </c>
      <c r="B8" s="24" t="s">
        <v>82</v>
      </c>
      <c r="C8" s="1" t="s">
        <v>148</v>
      </c>
      <c r="D8" s="1" t="s">
        <v>149</v>
      </c>
      <c r="E8" s="26" t="s">
        <v>150</v>
      </c>
      <c r="F8" s="1" t="s">
        <v>151</v>
      </c>
      <c r="G8" s="61"/>
      <c r="H8" s="61"/>
      <c r="I8" s="61"/>
    </row>
    <row r="9" spans="1:11" ht="242.25" customHeight="1" x14ac:dyDescent="0.25">
      <c r="A9" s="6">
        <v>3</v>
      </c>
      <c r="B9" s="24" t="s">
        <v>82</v>
      </c>
      <c r="C9" s="1" t="s">
        <v>152</v>
      </c>
      <c r="D9" s="1" t="s">
        <v>153</v>
      </c>
      <c r="E9" s="26" t="s">
        <v>150</v>
      </c>
      <c r="F9" s="1" t="s">
        <v>151</v>
      </c>
      <c r="G9" s="61"/>
      <c r="H9" s="61"/>
      <c r="I9" s="61"/>
    </row>
    <row r="10" spans="1:11" ht="237.75" customHeight="1" x14ac:dyDescent="0.25">
      <c r="A10" s="6">
        <v>4</v>
      </c>
      <c r="B10" s="24" t="s">
        <v>82</v>
      </c>
      <c r="C10" s="1" t="s">
        <v>154</v>
      </c>
      <c r="D10" s="1" t="s">
        <v>155</v>
      </c>
      <c r="E10" s="26" t="s">
        <v>156</v>
      </c>
      <c r="F10" s="1" t="s">
        <v>157</v>
      </c>
    </row>
    <row r="11" spans="1:11" ht="275.25" customHeight="1" x14ac:dyDescent="0.25">
      <c r="A11" s="6">
        <v>5</v>
      </c>
      <c r="B11" s="24" t="s">
        <v>82</v>
      </c>
      <c r="C11" s="1" t="s">
        <v>158</v>
      </c>
      <c r="D11" s="1" t="s">
        <v>159</v>
      </c>
      <c r="E11" s="26" t="s">
        <v>160</v>
      </c>
      <c r="F11" s="1" t="s">
        <v>161</v>
      </c>
    </row>
    <row r="12" spans="1:11" ht="275.25" customHeight="1" x14ac:dyDescent="0.25">
      <c r="A12" s="6">
        <v>6</v>
      </c>
      <c r="B12" s="24" t="s">
        <v>82</v>
      </c>
      <c r="C12" s="1" t="s">
        <v>162</v>
      </c>
      <c r="D12" s="1" t="s">
        <v>163</v>
      </c>
      <c r="E12" s="26" t="s">
        <v>160</v>
      </c>
      <c r="F12" s="1" t="s">
        <v>161</v>
      </c>
    </row>
    <row r="13" spans="1:11" ht="281.25" customHeight="1" x14ac:dyDescent="0.25">
      <c r="A13" s="6">
        <v>7</v>
      </c>
      <c r="B13" s="24" t="s">
        <v>82</v>
      </c>
      <c r="C13" s="1" t="s">
        <v>164</v>
      </c>
      <c r="D13" s="1" t="s">
        <v>165</v>
      </c>
      <c r="E13" s="26" t="s">
        <v>160</v>
      </c>
      <c r="F13" s="1" t="s">
        <v>161</v>
      </c>
    </row>
    <row r="14" spans="1:11" ht="303" customHeight="1" x14ac:dyDescent="0.25">
      <c r="A14" s="6">
        <v>8</v>
      </c>
      <c r="B14" s="24" t="s">
        <v>82</v>
      </c>
      <c r="C14" s="1" t="s">
        <v>166</v>
      </c>
      <c r="D14" s="1" t="s">
        <v>167</v>
      </c>
      <c r="E14" s="26" t="s">
        <v>168</v>
      </c>
      <c r="F14" s="1" t="s">
        <v>169</v>
      </c>
    </row>
    <row r="15" spans="1:11" ht="409.5" x14ac:dyDescent="0.25">
      <c r="A15" s="6">
        <v>9</v>
      </c>
      <c r="B15" s="24" t="s">
        <v>90</v>
      </c>
      <c r="C15" s="1" t="s">
        <v>170</v>
      </c>
      <c r="D15" s="1" t="s">
        <v>171</v>
      </c>
      <c r="E15" s="26">
        <v>6000</v>
      </c>
      <c r="F15" s="1" t="s">
        <v>172</v>
      </c>
    </row>
    <row r="16" spans="1:11" ht="121.5" x14ac:dyDescent="0.25">
      <c r="A16" s="54">
        <v>10</v>
      </c>
      <c r="B16" s="51" t="s">
        <v>82</v>
      </c>
      <c r="C16" s="50" t="s">
        <v>173</v>
      </c>
      <c r="D16" s="50" t="s">
        <v>174</v>
      </c>
      <c r="E16" s="53">
        <v>3000</v>
      </c>
      <c r="F16" s="50" t="s">
        <v>175</v>
      </c>
    </row>
    <row r="17" spans="1:6" ht="24" customHeight="1" x14ac:dyDescent="0.25">
      <c r="A17" s="125" t="s">
        <v>100</v>
      </c>
      <c r="B17" s="126"/>
      <c r="C17" s="126"/>
      <c r="D17" s="126"/>
      <c r="E17" s="31"/>
      <c r="F17" s="11"/>
    </row>
    <row r="19" spans="1:6" s="61" customFormat="1" ht="212.25" customHeight="1" x14ac:dyDescent="0.25">
      <c r="A19" s="6">
        <v>1</v>
      </c>
      <c r="B19" s="24" t="s">
        <v>82</v>
      </c>
      <c r="C19" s="1" t="s">
        <v>176</v>
      </c>
      <c r="D19" s="1" t="s">
        <v>177</v>
      </c>
      <c r="E19" s="26">
        <v>2500</v>
      </c>
      <c r="F19" s="1" t="s">
        <v>178</v>
      </c>
    </row>
    <row r="20" spans="1:6" ht="229.5" customHeight="1" x14ac:dyDescent="0.25">
      <c r="A20" s="54">
        <v>2</v>
      </c>
      <c r="B20" s="51" t="s">
        <v>82</v>
      </c>
      <c r="C20" s="50" t="s">
        <v>179</v>
      </c>
      <c r="D20" s="50" t="s">
        <v>180</v>
      </c>
      <c r="E20" s="53" t="s">
        <v>98</v>
      </c>
      <c r="F20" s="50" t="s">
        <v>181</v>
      </c>
    </row>
    <row r="21" spans="1:6" ht="233.25" customHeight="1" x14ac:dyDescent="0.25">
      <c r="A21" s="54">
        <v>3</v>
      </c>
      <c r="B21" s="51" t="s">
        <v>82</v>
      </c>
      <c r="C21" s="50" t="s">
        <v>182</v>
      </c>
      <c r="D21" s="50" t="s">
        <v>183</v>
      </c>
      <c r="E21" s="53" t="s">
        <v>184</v>
      </c>
      <c r="F21" s="50" t="s">
        <v>185</v>
      </c>
    </row>
    <row r="22" spans="1:6" ht="156.75" customHeight="1" x14ac:dyDescent="0.25">
      <c r="A22" s="54">
        <v>4</v>
      </c>
      <c r="B22" s="51" t="s">
        <v>82</v>
      </c>
      <c r="C22" s="50" t="s">
        <v>186</v>
      </c>
      <c r="D22" s="50" t="s">
        <v>187</v>
      </c>
      <c r="E22" s="53" t="s">
        <v>184</v>
      </c>
      <c r="F22" s="50" t="s">
        <v>188</v>
      </c>
    </row>
    <row r="23" spans="1:6" ht="141.75" x14ac:dyDescent="0.25">
      <c r="A23" s="54">
        <v>5</v>
      </c>
      <c r="B23" s="51" t="s">
        <v>82</v>
      </c>
      <c r="C23" s="50" t="s">
        <v>189</v>
      </c>
      <c r="D23" s="50" t="s">
        <v>190</v>
      </c>
      <c r="E23" s="53" t="s">
        <v>191</v>
      </c>
      <c r="F23" s="50" t="s">
        <v>192</v>
      </c>
    </row>
    <row r="24" spans="1:6" ht="170.25" customHeight="1" x14ac:dyDescent="0.25">
      <c r="A24" s="6">
        <v>6</v>
      </c>
      <c r="B24" s="24" t="s">
        <v>193</v>
      </c>
      <c r="C24" s="1" t="s">
        <v>194</v>
      </c>
      <c r="D24" s="1" t="s">
        <v>195</v>
      </c>
      <c r="E24" s="26">
        <v>500</v>
      </c>
      <c r="F24" s="1" t="s">
        <v>196</v>
      </c>
    </row>
    <row r="25" spans="1:6" ht="20.25" x14ac:dyDescent="0.25">
      <c r="A25" s="125" t="s">
        <v>100</v>
      </c>
      <c r="B25" s="126"/>
      <c r="C25" s="126"/>
      <c r="D25" s="126"/>
      <c r="E25" s="31"/>
      <c r="F25" s="11"/>
    </row>
  </sheetData>
  <mergeCells count="8">
    <mergeCell ref="A25:D25"/>
    <mergeCell ref="A17:D17"/>
    <mergeCell ref="A1:D1"/>
    <mergeCell ref="E1:F2"/>
    <mergeCell ref="J1:K2"/>
    <mergeCell ref="A2:D2"/>
    <mergeCell ref="A4:D4"/>
    <mergeCell ref="E4:H4"/>
  </mergeCells>
  <pageMargins left="0.70866141732283472" right="0.70866141732283472" top="0.78740157480314965" bottom="0.78740157480314965" header="0.31496062992125984" footer="0.31496062992125984"/>
  <pageSetup paperSize="9" scale="55"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436517-3155-4068-808F-C5E45B386495}">
  <dimension ref="A1:K12"/>
  <sheetViews>
    <sheetView zoomScaleNormal="100" workbookViewId="0">
      <selection activeCell="C7" sqref="C7"/>
    </sheetView>
  </sheetViews>
  <sheetFormatPr baseColWidth="10" defaultColWidth="11.42578125" defaultRowHeight="15" x14ac:dyDescent="0.25"/>
  <cols>
    <col min="1" max="1" width="5.42578125" style="13" customWidth="1"/>
    <col min="2" max="2" width="15.5703125" style="13" customWidth="1"/>
    <col min="3" max="3" width="26.42578125" style="13" customWidth="1"/>
    <col min="4" max="4" width="85.5703125" style="13" customWidth="1"/>
    <col min="5" max="5" width="12.85546875" style="27" customWidth="1"/>
    <col min="6" max="6" width="70.5703125" style="13" customWidth="1"/>
    <col min="7" max="7" width="0.140625" style="13" customWidth="1"/>
    <col min="8" max="9" width="11.42578125" style="13" hidden="1" customWidth="1"/>
    <col min="10" max="16384" width="11.42578125" style="13"/>
  </cols>
  <sheetData>
    <row r="1" spans="1:11" ht="30" customHeight="1" x14ac:dyDescent="0.25">
      <c r="A1" s="132" t="s">
        <v>80</v>
      </c>
      <c r="B1" s="133"/>
      <c r="C1" s="133"/>
      <c r="D1" s="134"/>
      <c r="E1" s="114" t="e" vm="1">
        <v>#VALUE!</v>
      </c>
      <c r="F1" s="121"/>
      <c r="G1" s="16"/>
      <c r="H1" s="16"/>
      <c r="I1" s="16"/>
      <c r="J1" s="114"/>
      <c r="K1" s="114"/>
    </row>
    <row r="2" spans="1:11" ht="30" customHeight="1" thickBot="1" x14ac:dyDescent="0.3">
      <c r="A2" s="129" t="s">
        <v>1</v>
      </c>
      <c r="B2" s="130"/>
      <c r="C2" s="130"/>
      <c r="D2" s="131"/>
      <c r="E2" s="121"/>
      <c r="F2" s="121"/>
      <c r="G2" s="17"/>
      <c r="H2" s="17"/>
      <c r="I2" s="17"/>
      <c r="J2" s="114"/>
      <c r="K2" s="114"/>
    </row>
    <row r="3" spans="1:11" ht="5.0999999999999996" customHeight="1" x14ac:dyDescent="0.25"/>
    <row r="4" spans="1:11" s="33" customFormat="1" ht="35.450000000000003" customHeight="1" x14ac:dyDescent="0.25">
      <c r="A4" s="109" t="s">
        <v>197</v>
      </c>
      <c r="B4" s="110"/>
      <c r="C4" s="110"/>
      <c r="D4" s="110"/>
      <c r="E4" s="109"/>
      <c r="F4" s="110"/>
      <c r="G4" s="110"/>
      <c r="H4" s="110"/>
      <c r="I4" s="32"/>
    </row>
    <row r="5" spans="1:11" ht="6.6" customHeight="1" x14ac:dyDescent="0.35">
      <c r="A5" s="18"/>
      <c r="B5" s="19"/>
      <c r="C5" s="19"/>
      <c r="D5" s="19"/>
      <c r="E5" s="28"/>
      <c r="F5" s="19"/>
      <c r="G5" s="19"/>
      <c r="H5" s="19"/>
      <c r="I5" s="19"/>
    </row>
    <row r="6" spans="1:11" ht="40.5" x14ac:dyDescent="0.25">
      <c r="A6" s="20" t="s">
        <v>4</v>
      </c>
      <c r="B6" s="20" t="s">
        <v>5</v>
      </c>
      <c r="C6" s="20" t="s">
        <v>6</v>
      </c>
      <c r="D6" s="20" t="s">
        <v>7</v>
      </c>
      <c r="E6" s="29" t="s">
        <v>11</v>
      </c>
      <c r="F6" s="20" t="s">
        <v>12</v>
      </c>
    </row>
    <row r="7" spans="1:11" ht="101.25" x14ac:dyDescent="0.25">
      <c r="A7" s="6">
        <v>1</v>
      </c>
      <c r="B7" s="6" t="s">
        <v>82</v>
      </c>
      <c r="C7" s="6" t="s">
        <v>198</v>
      </c>
      <c r="D7" s="6" t="s">
        <v>199</v>
      </c>
      <c r="E7" s="26">
        <v>1500</v>
      </c>
      <c r="F7" s="6" t="s">
        <v>200</v>
      </c>
    </row>
    <row r="8" spans="1:11" ht="121.5" x14ac:dyDescent="0.25">
      <c r="A8" s="6">
        <v>2</v>
      </c>
      <c r="B8" s="6" t="s">
        <v>82</v>
      </c>
      <c r="C8" s="6" t="s">
        <v>201</v>
      </c>
      <c r="D8" s="6" t="s">
        <v>202</v>
      </c>
      <c r="E8" s="26" t="s">
        <v>203</v>
      </c>
      <c r="F8" s="6" t="s">
        <v>204</v>
      </c>
    </row>
    <row r="9" spans="1:11" ht="40.5" x14ac:dyDescent="0.25">
      <c r="A9" s="6">
        <v>3</v>
      </c>
      <c r="B9" s="6" t="s">
        <v>90</v>
      </c>
      <c r="C9" s="6" t="s">
        <v>205</v>
      </c>
      <c r="D9" s="6" t="s">
        <v>206</v>
      </c>
      <c r="E9" s="26">
        <v>1500</v>
      </c>
      <c r="F9" s="6" t="s">
        <v>207</v>
      </c>
    </row>
    <row r="10" spans="1:11" ht="24" customHeight="1" x14ac:dyDescent="0.25">
      <c r="A10" s="125" t="s">
        <v>100</v>
      </c>
      <c r="B10" s="126"/>
      <c r="C10" s="126"/>
      <c r="D10" s="126"/>
      <c r="E10" s="31"/>
      <c r="F10" s="11"/>
    </row>
    <row r="12" spans="1:11" ht="20.25" x14ac:dyDescent="0.25">
      <c r="C12" s="14"/>
      <c r="D12" s="14"/>
    </row>
  </sheetData>
  <mergeCells count="7">
    <mergeCell ref="A10:D10"/>
    <mergeCell ref="A1:D1"/>
    <mergeCell ref="E1:F2"/>
    <mergeCell ref="J1:K2"/>
    <mergeCell ref="A2:D2"/>
    <mergeCell ref="A4:D4"/>
    <mergeCell ref="E4:H4"/>
  </mergeCells>
  <pageMargins left="0.70866141732283472" right="0.70866141732283472" top="0.78740157480314965" bottom="0.78740157480314965" header="0.31496062992125984" footer="0.31496062992125984"/>
  <pageSetup paperSize="9" scale="55"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F52B69-D950-4A56-BA8A-B39150A18763}">
  <dimension ref="A1:K11"/>
  <sheetViews>
    <sheetView zoomScaleNormal="100" workbookViewId="0">
      <selection activeCell="C6" sqref="C6"/>
    </sheetView>
  </sheetViews>
  <sheetFormatPr baseColWidth="10" defaultColWidth="11.42578125" defaultRowHeight="15" x14ac:dyDescent="0.25"/>
  <cols>
    <col min="1" max="1" width="5.42578125" style="13" customWidth="1"/>
    <col min="2" max="2" width="15.5703125" style="13" customWidth="1"/>
    <col min="3" max="3" width="26.42578125" style="13" customWidth="1"/>
    <col min="4" max="4" width="85.5703125" style="13" customWidth="1"/>
    <col min="5" max="5" width="12.85546875" style="27" customWidth="1"/>
    <col min="6" max="6" width="70.5703125" style="13" customWidth="1"/>
    <col min="7" max="7" width="0.140625" style="13" customWidth="1"/>
    <col min="8" max="9" width="11.42578125" style="13" hidden="1" customWidth="1"/>
    <col min="10" max="16384" width="11.42578125" style="13"/>
  </cols>
  <sheetData>
    <row r="1" spans="1:11" ht="30" customHeight="1" x14ac:dyDescent="0.25">
      <c r="A1" s="132" t="s">
        <v>80</v>
      </c>
      <c r="B1" s="133"/>
      <c r="C1" s="133"/>
      <c r="D1" s="134"/>
      <c r="E1" s="114" t="e" vm="1">
        <v>#VALUE!</v>
      </c>
      <c r="F1" s="121"/>
      <c r="G1" s="16"/>
      <c r="H1" s="16"/>
      <c r="I1" s="16"/>
      <c r="J1" s="114"/>
      <c r="K1" s="114"/>
    </row>
    <row r="2" spans="1:11" ht="30" customHeight="1" thickBot="1" x14ac:dyDescent="0.3">
      <c r="A2" s="129" t="s">
        <v>1</v>
      </c>
      <c r="B2" s="130"/>
      <c r="C2" s="130"/>
      <c r="D2" s="131"/>
      <c r="E2" s="121"/>
      <c r="F2" s="121"/>
      <c r="G2" s="17"/>
      <c r="H2" s="17"/>
      <c r="I2" s="17"/>
      <c r="J2" s="114"/>
      <c r="K2" s="114"/>
    </row>
    <row r="3" spans="1:11" ht="5.0999999999999996" customHeight="1" x14ac:dyDescent="0.25"/>
    <row r="4" spans="1:11" s="33" customFormat="1" ht="35.450000000000003" customHeight="1" x14ac:dyDescent="0.25">
      <c r="A4" s="109" t="s">
        <v>208</v>
      </c>
      <c r="B4" s="110"/>
      <c r="C4" s="110"/>
      <c r="D4" s="110"/>
      <c r="E4" s="109"/>
      <c r="F4" s="110"/>
      <c r="G4" s="110"/>
      <c r="H4" s="110"/>
      <c r="I4" s="32"/>
    </row>
    <row r="5" spans="1:11" ht="6.6" customHeight="1" x14ac:dyDescent="0.35">
      <c r="A5" s="18"/>
      <c r="B5" s="19"/>
      <c r="C5" s="19"/>
      <c r="D5" s="19"/>
      <c r="E5" s="28"/>
      <c r="F5" s="19"/>
      <c r="G5" s="19"/>
      <c r="H5" s="19"/>
      <c r="I5" s="19"/>
    </row>
    <row r="6" spans="1:11" ht="40.5" x14ac:dyDescent="0.25">
      <c r="A6" s="20" t="s">
        <v>4</v>
      </c>
      <c r="B6" s="20" t="s">
        <v>5</v>
      </c>
      <c r="C6" s="20" t="s">
        <v>6</v>
      </c>
      <c r="D6" s="20" t="s">
        <v>7</v>
      </c>
      <c r="E6" s="29" t="s">
        <v>11</v>
      </c>
      <c r="F6" s="20" t="s">
        <v>12</v>
      </c>
    </row>
    <row r="7" spans="1:11" ht="60.75" x14ac:dyDescent="0.25">
      <c r="A7" s="6">
        <v>1</v>
      </c>
      <c r="B7" s="1" t="s">
        <v>90</v>
      </c>
      <c r="C7" s="1" t="s">
        <v>209</v>
      </c>
      <c r="D7" s="1" t="s">
        <v>210</v>
      </c>
      <c r="E7" s="26">
        <v>1500</v>
      </c>
      <c r="F7" s="25" t="s">
        <v>211</v>
      </c>
    </row>
    <row r="8" spans="1:11" ht="177.6" customHeight="1" x14ac:dyDescent="0.25">
      <c r="A8" s="6">
        <v>2</v>
      </c>
      <c r="B8" s="71" t="s">
        <v>82</v>
      </c>
      <c r="C8" s="72" t="s">
        <v>212</v>
      </c>
      <c r="D8" s="72" t="s">
        <v>213</v>
      </c>
      <c r="E8" s="64" t="s">
        <v>214</v>
      </c>
      <c r="F8" s="73" t="s">
        <v>215</v>
      </c>
      <c r="G8" s="61"/>
      <c r="H8" s="61"/>
      <c r="I8" s="61"/>
    </row>
    <row r="9" spans="1:11" ht="24" customHeight="1" x14ac:dyDescent="0.25">
      <c r="A9" s="125" t="s">
        <v>100</v>
      </c>
      <c r="B9" s="126"/>
      <c r="C9" s="126"/>
      <c r="D9" s="126"/>
      <c r="E9" s="31"/>
      <c r="F9" s="11"/>
    </row>
    <row r="11" spans="1:11" ht="20.25" x14ac:dyDescent="0.25">
      <c r="C11" s="14"/>
      <c r="D11" s="14"/>
    </row>
  </sheetData>
  <mergeCells count="7">
    <mergeCell ref="A9:D9"/>
    <mergeCell ref="A1:D1"/>
    <mergeCell ref="E1:F2"/>
    <mergeCell ref="J1:K2"/>
    <mergeCell ref="A2:D2"/>
    <mergeCell ref="A4:D4"/>
    <mergeCell ref="E4:H4"/>
  </mergeCells>
  <pageMargins left="0.70866141732283472" right="0.70866141732283472" top="0.78740157480314965" bottom="0.78740157480314965" header="0.31496062992125984" footer="0.31496062992125984"/>
  <pageSetup paperSize="9" scale="55"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4C7DB4-5D34-46A1-8385-D59F3F2FAE3A}">
  <dimension ref="A1:K16"/>
  <sheetViews>
    <sheetView zoomScaleNormal="100" workbookViewId="0">
      <selection activeCell="B6" sqref="B6"/>
    </sheetView>
  </sheetViews>
  <sheetFormatPr baseColWidth="10" defaultColWidth="11.42578125" defaultRowHeight="15" x14ac:dyDescent="0.25"/>
  <cols>
    <col min="1" max="1" width="5.42578125" style="13" customWidth="1"/>
    <col min="2" max="2" width="15.5703125" style="13" customWidth="1"/>
    <col min="3" max="3" width="34" style="13" customWidth="1"/>
    <col min="4" max="4" width="85.5703125" style="13" customWidth="1"/>
    <col min="5" max="5" width="12.85546875" style="27" customWidth="1"/>
    <col min="6" max="6" width="70.5703125" style="13" customWidth="1"/>
    <col min="7" max="7" width="0.140625" style="13" customWidth="1"/>
    <col min="8" max="9" width="11.42578125" style="13" hidden="1" customWidth="1"/>
    <col min="10" max="16384" width="11.42578125" style="13"/>
  </cols>
  <sheetData>
    <row r="1" spans="1:11" ht="30" customHeight="1" x14ac:dyDescent="0.25">
      <c r="A1" s="132" t="s">
        <v>80</v>
      </c>
      <c r="B1" s="133"/>
      <c r="C1" s="133"/>
      <c r="D1" s="134"/>
      <c r="E1" s="114" t="e" vm="1">
        <v>#VALUE!</v>
      </c>
      <c r="F1" s="121"/>
      <c r="G1" s="16"/>
      <c r="H1" s="16"/>
      <c r="I1" s="16"/>
      <c r="J1" s="114"/>
      <c r="K1" s="114"/>
    </row>
    <row r="2" spans="1:11" ht="30" customHeight="1" thickBot="1" x14ac:dyDescent="0.3">
      <c r="A2" s="129" t="s">
        <v>1</v>
      </c>
      <c r="B2" s="130"/>
      <c r="C2" s="130"/>
      <c r="D2" s="131"/>
      <c r="E2" s="121"/>
      <c r="F2" s="121"/>
      <c r="G2" s="17"/>
      <c r="H2" s="17"/>
      <c r="I2" s="17"/>
      <c r="J2" s="114"/>
      <c r="K2" s="114"/>
    </row>
    <row r="3" spans="1:11" ht="5.0999999999999996" customHeight="1" x14ac:dyDescent="0.25"/>
    <row r="4" spans="1:11" s="33" customFormat="1" ht="35.450000000000003" customHeight="1" x14ac:dyDescent="0.25">
      <c r="A4" s="109" t="s">
        <v>216</v>
      </c>
      <c r="B4" s="110"/>
      <c r="C4" s="110"/>
      <c r="D4" s="110"/>
      <c r="E4" s="109"/>
      <c r="F4" s="110"/>
      <c r="G4" s="110"/>
      <c r="H4" s="110"/>
      <c r="I4" s="32"/>
    </row>
    <row r="5" spans="1:11" ht="6.6" customHeight="1" x14ac:dyDescent="0.35">
      <c r="A5" s="18"/>
      <c r="B5" s="19"/>
      <c r="C5" s="19"/>
      <c r="D5" s="19"/>
      <c r="E5" s="28"/>
      <c r="F5" s="19"/>
      <c r="G5" s="19"/>
      <c r="H5" s="19"/>
      <c r="I5" s="19"/>
    </row>
    <row r="6" spans="1:11" ht="40.5" x14ac:dyDescent="0.25">
      <c r="A6" s="20" t="s">
        <v>4</v>
      </c>
      <c r="B6" s="20" t="s">
        <v>5</v>
      </c>
      <c r="C6" s="20" t="s">
        <v>6</v>
      </c>
      <c r="D6" s="20" t="s">
        <v>7</v>
      </c>
      <c r="E6" s="29" t="s">
        <v>11</v>
      </c>
      <c r="F6" s="20" t="s">
        <v>12</v>
      </c>
    </row>
    <row r="7" spans="1:11" ht="101.25" x14ac:dyDescent="0.25">
      <c r="A7" s="57">
        <v>1</v>
      </c>
      <c r="B7" s="58" t="s">
        <v>82</v>
      </c>
      <c r="C7" s="3" t="s">
        <v>217</v>
      </c>
      <c r="D7" s="3" t="s">
        <v>218</v>
      </c>
      <c r="E7" s="59">
        <v>2500</v>
      </c>
      <c r="F7" s="3" t="s">
        <v>219</v>
      </c>
    </row>
    <row r="8" spans="1:11" ht="171" customHeight="1" x14ac:dyDescent="0.25">
      <c r="A8" s="57">
        <v>2</v>
      </c>
      <c r="B8" s="58" t="s">
        <v>82</v>
      </c>
      <c r="C8" s="3" t="s">
        <v>220</v>
      </c>
      <c r="D8" s="3" t="s">
        <v>221</v>
      </c>
      <c r="E8" s="59">
        <v>1500</v>
      </c>
      <c r="F8" s="3" t="s">
        <v>222</v>
      </c>
    </row>
    <row r="9" spans="1:11" s="60" customFormat="1" ht="296.25" customHeight="1" x14ac:dyDescent="0.25">
      <c r="A9" s="57">
        <v>3</v>
      </c>
      <c r="B9" s="58" t="s">
        <v>82</v>
      </c>
      <c r="C9" s="3" t="s">
        <v>223</v>
      </c>
      <c r="D9" s="3" t="s">
        <v>224</v>
      </c>
      <c r="E9" s="59" t="s">
        <v>225</v>
      </c>
      <c r="F9" s="3" t="s">
        <v>226</v>
      </c>
    </row>
    <row r="10" spans="1:11" ht="174.75" customHeight="1" x14ac:dyDescent="0.25">
      <c r="A10" s="57">
        <v>4</v>
      </c>
      <c r="B10" s="58" t="s">
        <v>82</v>
      </c>
      <c r="C10" s="3" t="s">
        <v>227</v>
      </c>
      <c r="D10" s="3" t="s">
        <v>228</v>
      </c>
      <c r="E10" s="59">
        <v>1500</v>
      </c>
      <c r="F10" s="3" t="s">
        <v>229</v>
      </c>
    </row>
    <row r="11" spans="1:11" ht="92.1" customHeight="1" x14ac:dyDescent="0.25">
      <c r="A11" s="57">
        <v>5</v>
      </c>
      <c r="B11" s="58" t="s">
        <v>82</v>
      </c>
      <c r="C11" s="3" t="s">
        <v>230</v>
      </c>
      <c r="D11" s="3" t="s">
        <v>231</v>
      </c>
      <c r="E11" s="59">
        <v>500</v>
      </c>
      <c r="F11" s="3" t="s">
        <v>232</v>
      </c>
    </row>
    <row r="12" spans="1:11" ht="92.1" customHeight="1" x14ac:dyDescent="0.25">
      <c r="A12" s="57">
        <v>6</v>
      </c>
      <c r="B12" s="58" t="s">
        <v>82</v>
      </c>
      <c r="C12" s="3" t="s">
        <v>233</v>
      </c>
      <c r="D12" s="3" t="s">
        <v>234</v>
      </c>
      <c r="E12" s="59" t="s">
        <v>235</v>
      </c>
      <c r="F12" s="3" t="s">
        <v>236</v>
      </c>
    </row>
    <row r="13" spans="1:11" ht="92.1" customHeight="1" x14ac:dyDescent="0.25">
      <c r="A13" s="57">
        <v>7</v>
      </c>
      <c r="B13" s="58" t="s">
        <v>82</v>
      </c>
      <c r="C13" s="3" t="s">
        <v>237</v>
      </c>
      <c r="D13" s="3" t="s">
        <v>238</v>
      </c>
      <c r="E13" s="59" t="s">
        <v>239</v>
      </c>
      <c r="F13" s="3" t="s">
        <v>236</v>
      </c>
    </row>
    <row r="14" spans="1:11" ht="24" customHeight="1" x14ac:dyDescent="0.25">
      <c r="A14" s="125" t="s">
        <v>100</v>
      </c>
      <c r="B14" s="126"/>
      <c r="C14" s="126"/>
      <c r="D14" s="126"/>
      <c r="E14" s="31"/>
      <c r="F14" s="11"/>
    </row>
    <row r="16" spans="1:11" ht="20.25" x14ac:dyDescent="0.25">
      <c r="C16" s="14"/>
      <c r="D16" s="14"/>
    </row>
  </sheetData>
  <mergeCells count="7">
    <mergeCell ref="A14:D14"/>
    <mergeCell ref="A1:D1"/>
    <mergeCell ref="E1:F2"/>
    <mergeCell ref="J1:K2"/>
    <mergeCell ref="A2:D2"/>
    <mergeCell ref="A4:D4"/>
    <mergeCell ref="E4:H4"/>
  </mergeCells>
  <pageMargins left="0.70866141732283472" right="0.70866141732283472" top="0.78740157480314965" bottom="0.78740157480314965" header="0.31496062992125984" footer="0.31496062992125984"/>
  <pageSetup paperSize="9" scale="55"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7f0878f-29f1-4d44-9083-00ae5bc03f6b">
      <Terms xmlns="http://schemas.microsoft.com/office/infopath/2007/PartnerControls"/>
    </lcf76f155ced4ddcb4097134ff3c332f>
    <TaxCatchAll xmlns="3319d9ae-f1b6-437d-b354-8fe783eecc61" xsi:nil="true"/>
    <Bild xmlns="87f0878f-29f1-4d44-9083-00ae5bc03f6b"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A0264502C6B81446A93586474AC79285" ma:contentTypeVersion="20" ma:contentTypeDescription="Ein neues Dokument erstellen." ma:contentTypeScope="" ma:versionID="d826128597a824dee920655bf0f97e45">
  <xsd:schema xmlns:xsd="http://www.w3.org/2001/XMLSchema" xmlns:xs="http://www.w3.org/2001/XMLSchema" xmlns:p="http://schemas.microsoft.com/office/2006/metadata/properties" xmlns:ns2="87f0878f-29f1-4d44-9083-00ae5bc03f6b" xmlns:ns3="3319d9ae-f1b6-437d-b354-8fe783eecc61" targetNamespace="http://schemas.microsoft.com/office/2006/metadata/properties" ma:root="true" ma:fieldsID="c15943f1b1e3c3e08101006aa2caa127" ns2:_="" ns3:_="">
    <xsd:import namespace="87f0878f-29f1-4d44-9083-00ae5bc03f6b"/>
    <xsd:import namespace="3319d9ae-f1b6-437d-b354-8fe783eecc61"/>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LengthInSeconds" minOccurs="0"/>
                <xsd:element ref="ns2:MediaServiceDateTaken" minOccurs="0"/>
                <xsd:element ref="ns2:MediaServiceAutoKeyPoints" minOccurs="0"/>
                <xsd:element ref="ns2:MediaServiceKeyPoints" minOccurs="0"/>
                <xsd:element ref="ns2:MediaServiceGenerationTime" minOccurs="0"/>
                <xsd:element ref="ns2:MediaServiceEventHashCode" minOccurs="0"/>
                <xsd:element ref="ns2:MediaServiceOCR" minOccurs="0"/>
                <xsd:element ref="ns3:SharedWithUsers" minOccurs="0"/>
                <xsd:element ref="ns3:SharedWithDetails" minOccurs="0"/>
                <xsd:element ref="ns2:lcf76f155ced4ddcb4097134ff3c332f" minOccurs="0"/>
                <xsd:element ref="ns3:TaxCatchAll" minOccurs="0"/>
                <xsd:element ref="ns2:MediaServiceLocation" minOccurs="0"/>
                <xsd:element ref="ns2:MediaServiceObjectDetectorVersions" minOccurs="0"/>
                <xsd:element ref="ns2:MediaServiceSearchProperties" minOccurs="0"/>
                <xsd:element ref="ns2:Bild"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7f0878f-29f1-4d44-9083-00ae5bc03f6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Bildmarkierungen" ma:readOnly="false" ma:fieldId="{5cf76f15-5ced-4ddc-b409-7134ff3c332f}" ma:taxonomyMulti="true" ma:sspId="ab2eb154-f203-41d6-9708-c1ca72956727"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indexed="true" ma:internalName="MediaServiceLocation" ma:readOnly="true">
      <xsd:simpleType>
        <xsd:restriction base="dms:Text"/>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Bild" ma:index="26" nillable="true" ma:displayName="Bild" ma:format="Thumbnail" ma:internalName="Bild">
      <xsd:simpleType>
        <xsd:restriction base="dms:Unknown"/>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319d9ae-f1b6-437d-b354-8fe783eecc61" elementFormDefault="qualified">
    <xsd:import namespace="http://schemas.microsoft.com/office/2006/documentManagement/types"/>
    <xsd:import namespace="http://schemas.microsoft.com/office/infopath/2007/PartnerControls"/>
    <xsd:element name="SharedWithUsers" ma:index="18"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Freigegeben für - Details" ma:internalName="SharedWithDetails" ma:readOnly="true">
      <xsd:simpleType>
        <xsd:restriction base="dms:Note">
          <xsd:maxLength value="255"/>
        </xsd:restriction>
      </xsd:simpleType>
    </xsd:element>
    <xsd:element name="TaxCatchAll" ma:index="22" nillable="true" ma:displayName="Taxonomy Catch All Column" ma:hidden="true" ma:list="{82e37c7d-3b18-4a6c-be0c-7f4f3f85c6b9}" ma:internalName="TaxCatchAll" ma:showField="CatchAllData" ma:web="3319d9ae-f1b6-437d-b354-8fe783eecc6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3F147C0-4342-41BC-A5DC-CE2C9F499E25}">
  <ds:schemaRefs>
    <ds:schemaRef ds:uri="http://schemas.microsoft.com/office/2006/metadata/properties"/>
    <ds:schemaRef ds:uri="http://schemas.microsoft.com/office/infopath/2007/PartnerControls"/>
    <ds:schemaRef ds:uri="87f0878f-29f1-4d44-9083-00ae5bc03f6b"/>
    <ds:schemaRef ds:uri="3319d9ae-f1b6-437d-b354-8fe783eecc61"/>
  </ds:schemaRefs>
</ds:datastoreItem>
</file>

<file path=customXml/itemProps2.xml><?xml version="1.0" encoding="utf-8"?>
<ds:datastoreItem xmlns:ds="http://schemas.openxmlformats.org/officeDocument/2006/customXml" ds:itemID="{CC4F6FAF-DD9E-4219-A42E-902D54A79B55}">
  <ds:schemaRefs>
    <ds:schemaRef ds:uri="http://schemas.microsoft.com/sharepoint/v3/contenttype/forms"/>
  </ds:schemaRefs>
</ds:datastoreItem>
</file>

<file path=customXml/itemProps3.xml><?xml version="1.0" encoding="utf-8"?>
<ds:datastoreItem xmlns:ds="http://schemas.openxmlformats.org/officeDocument/2006/customXml" ds:itemID="{4BEE960A-8BF0-48D4-A608-FD0E2BF2336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7f0878f-29f1-4d44-9083-00ae5bc03f6b"/>
    <ds:schemaRef ds:uri="3319d9ae-f1b6-437d-b354-8fe783eecc6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18</vt:i4>
      </vt:variant>
      <vt:variant>
        <vt:lpstr>Benannte Bereiche</vt:lpstr>
      </vt:variant>
      <vt:variant>
        <vt:i4>18</vt:i4>
      </vt:variant>
    </vt:vector>
  </HeadingPairs>
  <TitlesOfParts>
    <vt:vector size="36" baseType="lpstr">
      <vt:lpstr>Modul I</vt:lpstr>
      <vt:lpstr>Germany</vt:lpstr>
      <vt:lpstr>Austria</vt:lpstr>
      <vt:lpstr>France</vt:lpstr>
      <vt:lpstr>Italy</vt:lpstr>
      <vt:lpstr>SEA</vt:lpstr>
      <vt:lpstr>Spain</vt:lpstr>
      <vt:lpstr>Netherlands</vt:lpstr>
      <vt:lpstr>UK</vt:lpstr>
      <vt:lpstr>VAE</vt:lpstr>
      <vt:lpstr>India</vt:lpstr>
      <vt:lpstr>Korea</vt:lpstr>
      <vt:lpstr>Australia</vt:lpstr>
      <vt:lpstr>GCH</vt:lpstr>
      <vt:lpstr>Japan</vt:lpstr>
      <vt:lpstr>USA &amp; CAN</vt:lpstr>
      <vt:lpstr>Brazil</vt:lpstr>
      <vt:lpstr>Budget</vt:lpstr>
      <vt:lpstr>Australia!Druckbereich</vt:lpstr>
      <vt:lpstr>Austria!Druckbereich</vt:lpstr>
      <vt:lpstr>Brazil!Druckbereich</vt:lpstr>
      <vt:lpstr>Budget!Druckbereich</vt:lpstr>
      <vt:lpstr>France!Druckbereich</vt:lpstr>
      <vt:lpstr>GCH!Druckbereich</vt:lpstr>
      <vt:lpstr>Germany!Druckbereich</vt:lpstr>
      <vt:lpstr>India!Druckbereich</vt:lpstr>
      <vt:lpstr>Italy!Druckbereich</vt:lpstr>
      <vt:lpstr>Japan!Druckbereich</vt:lpstr>
      <vt:lpstr>Korea!Druckbereich</vt:lpstr>
      <vt:lpstr>'Modul I'!Druckbereich</vt:lpstr>
      <vt:lpstr>Netherlands!Druckbereich</vt:lpstr>
      <vt:lpstr>SEA!Druckbereich</vt:lpstr>
      <vt:lpstr>Spain!Druckbereich</vt:lpstr>
      <vt:lpstr>UK!Druckbereich</vt:lpstr>
      <vt:lpstr>'USA &amp; CAN'!Druckbereich</vt:lpstr>
      <vt:lpstr>VAE!Druckbereich</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Prescher, Eliane</dc:creator>
  <cp:keywords/>
  <dc:description/>
  <cp:lastModifiedBy>Kälin, Michelle</cp:lastModifiedBy>
  <cp:revision/>
  <dcterms:created xsi:type="dcterms:W3CDTF">2024-04-03T08:36:12Z</dcterms:created>
  <dcterms:modified xsi:type="dcterms:W3CDTF">2025-09-05T13:15:47Z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0x010100A0264502C6B81446A93586474AC79285</vt:lpwstr>
  </property>
  <property fmtid="{D5CDD505-2E9C-101B-9397-08002B2CF9AE}" pid="3" name="MediaServiceImageTags">
    <vt:lpwstr/>
  </property>
</Properties>
</file>