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wisstravelsystemag.sharepoint.com/sites/PARTNERMANAGEMENT/Freigegebene Dokumente/General/01_Zusatzmandate/2025/"/>
    </mc:Choice>
  </mc:AlternateContent>
  <xr:revisionPtr revIDLastSave="1890" documentId="8_{09FD7E2A-F848-4207-8339-4941A2386457}" xr6:coauthVersionLast="47" xr6:coauthVersionMax="47" xr10:uidLastSave="{A367869E-30FD-41E5-89EC-1EB980961A39}"/>
  <bookViews>
    <workbookView xWindow="-28920" yWindow="-120" windowWidth="29040" windowHeight="15840" xr2:uid="{CD51CFDB-AC96-40C4-8203-B405F865E91F}"/>
  </bookViews>
  <sheets>
    <sheet name="Modul I" sheetId="1" r:id="rId1"/>
    <sheet name="Germany" sheetId="2" r:id="rId2"/>
    <sheet name="Austria" sheetId="3" r:id="rId3"/>
    <sheet name="France" sheetId="4" r:id="rId4"/>
    <sheet name="Italy" sheetId="5" r:id="rId5"/>
    <sheet name="Spain" sheetId="6" r:id="rId6"/>
    <sheet name="Netherlands" sheetId="9" r:id="rId7"/>
    <sheet name="UK" sheetId="8" r:id="rId8"/>
    <sheet name="SEA" sheetId="10" r:id="rId9"/>
    <sheet name="VAE" sheetId="17" r:id="rId10"/>
    <sheet name="India" sheetId="15" r:id="rId11"/>
    <sheet name="Korea" sheetId="16" r:id="rId12"/>
    <sheet name="GCH" sheetId="24" r:id="rId13"/>
    <sheet name="Japan" sheetId="18" r:id="rId14"/>
    <sheet name="Australia" sheetId="19" r:id="rId15"/>
    <sheet name="USA &amp; CAN" sheetId="22" r:id="rId16"/>
    <sheet name="Brazil" sheetId="23" r:id="rId17"/>
    <sheet name="Budget" sheetId="20"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0" l="1"/>
  <c r="B13" i="20" l="1"/>
  <c r="B20" i="20"/>
  <c r="B19" i="20"/>
  <c r="B18" i="20"/>
  <c r="B17" i="20"/>
  <c r="B15" i="20"/>
  <c r="B14" i="20"/>
  <c r="B12" i="20"/>
  <c r="B11" i="20"/>
  <c r="B10" i="20"/>
  <c r="B9" i="20" l="1"/>
  <c r="B8" i="20"/>
  <c r="B7" i="20"/>
  <c r="B6" i="20"/>
  <c r="B5" i="20"/>
  <c r="B21" i="20" l="1"/>
  <c r="H2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<sst xmlns="http://schemas.openxmlformats.org/spreadsheetml/2006/main" count="532" uniqueCount="289">
  <si>
    <t>Anhang II zur Leistungsvereinbarung "Rahmenvertrag Zusatzmandat"  /  Kalenderjahr 2025</t>
  </si>
  <si>
    <t>Leistungen für:</t>
  </si>
  <si>
    <t>Modul I: Kommunikationsleistungen</t>
  </si>
  <si>
    <t>Obligatorischer Teil / für alle Zusatzmandatspartner identisch / Vorgegebene, nicht änderbare Leistungen</t>
  </si>
  <si>
    <t>Nr.</t>
  </si>
  <si>
    <t>4-W-Drive</t>
  </si>
  <si>
    <t>Plattform</t>
  </si>
  <si>
    <t>Aktivitätenbeschrieb</t>
  </si>
  <si>
    <t>Link</t>
  </si>
  <si>
    <t>Eingabetermin</t>
  </si>
  <si>
    <t>Kontakt STS</t>
  </si>
  <si>
    <t>Wert in CHF</t>
  </si>
  <si>
    <t>Bemerkungen</t>
  </si>
  <si>
    <t>Promotion</t>
  </si>
  <si>
    <t>STS Map für B2B und B2C Gebrauch</t>
  </si>
  <si>
    <r>
      <rPr>
        <sz val="14"/>
        <color rgb="FF000000"/>
        <rFont val="ST Allegra"/>
      </rPr>
      <t>Hervorhebung Partnerangebot in STS Map in 11 Sprachen:
- Format Broschüre gefaltet (A5)
- Geltungsbereichskarte Swiss Travel Pass auf Vorderseite, mit Stecknadeln und Verweis zu den Partnern
- Verweis auf redaktionelle Integration (Text + Bild und Logo)
- Illustrative Hervorhebung auf inspirativer Karte auf der Rückseite</t>
    </r>
    <r>
      <rPr>
        <sz val="14"/>
        <color rgb="FFFF0000"/>
        <rFont val="ST Allegra"/>
      </rPr>
      <t xml:space="preserve">
</t>
    </r>
    <r>
      <rPr>
        <sz val="14"/>
        <color rgb="FF000000"/>
        <rFont val="ST Allegra"/>
      </rPr>
      <t>- Aufschaltung der Karte auf travelswitzerland.com (als PDF zum Download)</t>
    </r>
    <r>
      <rPr>
        <sz val="14"/>
        <color rgb="FFFF0000"/>
        <rFont val="ST Allegra"/>
      </rPr>
      <t xml:space="preserve"> 
</t>
    </r>
    <r>
      <rPr>
        <sz val="14"/>
        <color rgb="FF000000"/>
        <rFont val="ST Allegra"/>
      </rPr>
      <t xml:space="preserve">- Versand an Trade via ST Professional Shop und SBB/Lidi Shop 
- Weltweite </t>
    </r>
    <r>
      <rPr>
        <sz val="14"/>
        <rFont val="ST Allegra"/>
        <family val="3"/>
      </rPr>
      <t>Auflage bei 633'000</t>
    </r>
    <r>
      <rPr>
        <sz val="14"/>
        <color rgb="FF000000"/>
        <rFont val="ST Allegra"/>
      </rPr>
      <t xml:space="preserve"> Stück
Alternierend ist jeder ZMP ein Mal als jährliches Key-Visual auf der Titelseite abgebildet (2025 Rigi)</t>
    </r>
  </si>
  <si>
    <t>Wird von STS Production zeitgerecht und direkt mit Partner  umgesetzt</t>
  </si>
  <si>
    <t>Joëlle Oberholzer / Vera Gysi</t>
  </si>
  <si>
    <t>Neue Logos bitte bis mitte Juli des aktuellen Jahres melden.</t>
  </si>
  <si>
    <t>E-Marketing</t>
  </si>
  <si>
    <t>travelswitzerland.com</t>
  </si>
  <si>
    <t xml:space="preserve">Im Rahmen des Rebrandings von ST und STS (Travel Switzerland) und der damit verbundenen Neustrukturierung der Website travelwitzerland.com, erhält jeder Partner eine optimale Präsenz im Wert von CHF 16'500. Die Website travelswitzerland.com wird bis Ende 2024 neu strukturiert. </t>
  </si>
  <si>
    <t>Q4</t>
  </si>
  <si>
    <t>Michelle Ramseier</t>
  </si>
  <si>
    <t>Switzerland.com</t>
  </si>
  <si>
    <t xml:space="preserve">Exklusive Integration unter «Reiseziele/Sehenswürdigkeiten/Bahnerlebnisse» in 14 Sprachen:
- Hervorhebung des Partners unter der jeweiligen Kategorie
</t>
  </si>
  <si>
    <t>Januar</t>
  </si>
  <si>
    <t xml:space="preserve">Prominente Integration unter «Erlebnisse mit Bahn, Bus und Schiff» in 14 Sprachen 
- Hervorhebung durch Teaser unter der jeweiligen Kategorie
</t>
  </si>
  <si>
    <t>Platzierung Teaser (ganz unten auf der Seite, nach jeweiligem Angebot) auf Detailseiten von Angebotspartnern in 14 Sprachen:
- Teaserplatzierung bei zwei Angebotspartnern auf MySwitzerland.com/swisstravelsystem</t>
  </si>
  <si>
    <t>Link 
Beispiel</t>
  </si>
  <si>
    <t>Partner kann wählen, auf welchen zwei Detailseiten eines anderen öV Partners ein Teaser platziert werden soll. Wünsche werden nach Möglichkeit berücksichtigt.</t>
  </si>
  <si>
    <t>Key Account Management</t>
  </si>
  <si>
    <t>STS Excellence Programm (E-Learning)</t>
  </si>
  <si>
    <t xml:space="preserve">Erhalt des Partner Contents auf der E-Learning Plattform
</t>
  </si>
  <si>
    <t>Melanie Brunner</t>
  </si>
  <si>
    <t>Controlling</t>
  </si>
  <si>
    <t>Reporting</t>
  </si>
  <si>
    <t xml:space="preserve">Jährlicher Nachweis und Zusammenstellung aller gebuchten Aktivitäten:
- Format: PowerPoint Präsentation </t>
  </si>
  <si>
    <t>Q1 Folgejahr</t>
  </si>
  <si>
    <t>Account Manager Partnerships</t>
  </si>
  <si>
    <t xml:space="preserve"> </t>
  </si>
  <si>
    <t>Total Modul I - Obligatorischer Teil, effektiver Wert in CHF:  39'000  /  Pauschalpreis: CHF 20'000</t>
  </si>
  <si>
    <t>Pick &amp; Choose Teil / Folgende Leistungen können nach Bedarf ausgewählt werden / Wert setzt sich aus gewählten Leistungen zusammen</t>
  </si>
  <si>
    <t>ST Professional Shop</t>
  </si>
  <si>
    <t xml:space="preserve">Integration und Betreuung Partnerbroschüre (keine Sales Manuals) im ST Professional Shop:
- Integration einer englisch- oder multisprachigen Partnerbroschüre (max. Grösse A4)
- Kommunikation an STS Agenten/ST Mitarbeiter inkl. Login
- Menge: pro Jahr 3'000 Stück. Nachlieferung von jeweils 3'000 Stk zu CHF 1'000 auf Anfrage möglich. 
</t>
  </si>
  <si>
    <t>Bis Ende Januar des laufenden Jahres</t>
  </si>
  <si>
    <t xml:space="preserve">Betreuungsaufwände B2B/B2C Shop können komplett durch STS AG garantiert werden. </t>
  </si>
  <si>
    <t>Social Media Package ST Plattformen</t>
  </si>
  <si>
    <t>laufend</t>
  </si>
  <si>
    <t>Michelle Ramseier / Tanja Blumer</t>
  </si>
  <si>
    <t xml:space="preserve">Michelle geht jeweils im Januar auf Partner zu, um Timing und Content zu definieren.
</t>
  </si>
  <si>
    <t>Social Media Package STS Plattformen</t>
  </si>
  <si>
    <t>Präsenz auf Social-Media-Plattformen von Travel Switzerland
- 2 paied posts auf Facebook (Reichweite: 36.6K). Thema/Timing wird mit Partner individuell definiert. Fokussierung auf Zielgruppen (B2C) und Märkte. Detailliertes Reporting. Gleicher Content wird auf Instagram gespielt, um Vergleichsdaten liefern zu können. 
- 2 paied Instagram Posts (Reichweite: 69.1K)
- 1 YouTube Video (Reichweite: 4.9K) 
Organische Integration von einem Video in STS-Playlist (sofern verfügbar von Partner, optional).</t>
  </si>
  <si>
    <t>Michelle geht jeweils im Januar auf Partner zu, um Timing und Content zu definieren.</t>
  </si>
  <si>
    <t>STS Trade Newsletter</t>
  </si>
  <si>
    <t>Integration mit Text, Bild, Link nach Wahl im STS Trade Newsletter:
- Integration in einem STS Trade Newsletter
- Reichweite: EN: 2'586 Distributionspartner
                        DE:  286 Distributionspartner</t>
  </si>
  <si>
    <t>Philipp Schad</t>
  </si>
  <si>
    <t>B2C NWL Schweiz Tourismus</t>
  </si>
  <si>
    <t xml:space="preserve">TKP 40 / 1 Beitrag kostet STS 12K / 380'000 Abonnenten weltweit. 6 Inhalte pro Jahr möglich. </t>
  </si>
  <si>
    <r>
      <t>Produktion eines kompletten, exklusiven Lerninhalts:
- Produktion, Buy Out für die Illustrationen, Sprechtext in DE, EN, Chinesisch Simp., 
- Umsetzung des LerninhaltsInhalt: 3 Minuten Content (Illustrationen, Bilder, Videos, Text und Sprechtext) 
- Inhalt: Partner definiert mit STS AG Inhalte, es dürfen andere Produkte aufgenommen werden
- Verortung im Modul «Expert»: Fixe Integration auch durch Frage im Test /</t>
    </r>
    <r>
      <rPr>
        <sz val="14"/>
        <color rgb="FFFF0000"/>
        <rFont val="ST Allegra"/>
        <family val="3"/>
      </rPr>
      <t xml:space="preserve"> </t>
    </r>
    <r>
      <rPr>
        <sz val="14"/>
        <rFont val="ST Allegra"/>
        <family val="3"/>
      </rPr>
      <t xml:space="preserve">Lerninhalt ist für Lerner nicht zwingend - Frage im Test aber schon
Die Produktionszeit pro Lerninhalt beträgt rund 3-4 Monate. </t>
    </r>
  </si>
  <si>
    <t>Anpassungen / Korrekturen des vorhandenen Lerninhalts im Expert Level.</t>
  </si>
  <si>
    <t>Mindestbeitrag CHF 1'500. Kosten für Updates/Korrekturen werden jedoch nach Aufwand offeriert und verrechnet (externe Agenturleistungen).</t>
  </si>
  <si>
    <t>Filmproduktion im Stile des Excellence Talks</t>
  </si>
  <si>
    <t>Leistung: Konzeption, Definition Rahmenbedingungen, Aufbereitung &amp; Moderation (durch STS) eines spezifischen Partnerbeitrags. Exklusives Material für Partner, Lizenzfrei zur sofortige Verwendung. Kann beispielsweise für den Einsatz von Trade Schulungen und bei Präsentationen genutzt werden. Footage kann für verschiedenen Zwecke zusammengeschnitten werden (Teaser, Social Media, Präsentationen...). Travel Switzerland darf Material ebenfalls zu Promotionszwecken nutzen und streuen</t>
  </si>
  <si>
    <t>Gianluca Rossi</t>
  </si>
  <si>
    <t xml:space="preserve">Mindestbeitrag CHF 8'000. Details werden eruiert und entsprechend wird eine Offerte unterbreitet. </t>
  </si>
  <si>
    <t>Total "Pick &amp; Choose" in CHF</t>
  </si>
  <si>
    <t>Nur möglich, sofern genügend Ressourcen Seitens STS sichergestell werden können.</t>
  </si>
  <si>
    <t>Total Modul I (Obligatorischer Teil plus Pick &amp; Choose Teil) in CHF</t>
  </si>
  <si>
    <t>Markt Deutschland: Marktmanager STS: Estelle Grassler</t>
  </si>
  <si>
    <t>KAM</t>
  </si>
  <si>
    <t>Messe</t>
  </si>
  <si>
    <t>ITB Berlin vom 4. - 6. März 2025, aktiveTeilnahme im öV Hub von STS:
- Aktive Präsenz an der Messe mit einer Person. 1 Tisch muss geteilt werden mit einem anderen Parnter. Keine Exklusivität.</t>
  </si>
  <si>
    <t>Kategorie 1 – Lounge
CHF 13‘500.– für 4 Personen
1 Lounge mit Platz für 8 Personen
Kategorie 3 – 1er Tisch
CHF 3‘500 für eine Person (STS finanziert CHF 500 pro Partner = CHF 3'000 für einer Tisch.
1 Tisch, 2 Stühle</t>
  </si>
  <si>
    <t>KMM</t>
  </si>
  <si>
    <t>Mediendinner</t>
  </si>
  <si>
    <t>Passive Integration</t>
  </si>
  <si>
    <t>Herzen auf Schienen – Herbst</t>
  </si>
  <si>
    <t>Total in CHF</t>
  </si>
  <si>
    <t>Markt Österreich: Marktmanager STS: Estelle Grassler</t>
  </si>
  <si>
    <t xml:space="preserve">Crossmediale Kampagne Scenic Excursions </t>
  </si>
  <si>
    <t xml:space="preserve">Integrierte Digital- &amp; Printkampagne zum Fokusthema Scenic Excursions. Im Herbst 2025. </t>
  </si>
  <si>
    <t>Medienevent Sommer</t>
  </si>
  <si>
    <t>ÖV Event</t>
  </si>
  <si>
    <t>B2B Webinar</t>
  </si>
  <si>
    <t>CHF 800 für passive Integration
CHF 1'000 für aktive Integration</t>
  </si>
  <si>
    <t>Markt Frankreich: Marktmanager STS: Estelle Grassler</t>
  </si>
  <si>
    <t>CHF 1'500 für passive Integration
CHF 3'000 für aktive Integration (ohne Reisespesen)</t>
  </si>
  <si>
    <t xml:space="preserve">Influencer Challenge </t>
  </si>
  <si>
    <t xml:space="preserve">Integration von Total max 2 Partner (nicht je Markt)
Nur aktive Integration möglich CHF 4'000
Budget umfasst Konzeption der Reise, Challenge, Organisation der Content Kreation und Begleitung. </t>
  </si>
  <si>
    <t>Markt Italien: Marktmanager STS: Jennyfer Cirignotta</t>
  </si>
  <si>
    <t>BIT Mailand (9. - 11. Februar 2025): 
- STS vertreten gemeinsam mit ST.
- Nur passive Präsenz möglich (STS Manager vertritt Partner mit spezifischem Infomaterial sowie an B2B Breakfast / Dinner Event)</t>
  </si>
  <si>
    <t xml:space="preserve"> - nach Verfügbarkeit
 - nur passive Präsenz möglich, CHF 1000 (nur ein Tag Vertretung durch STS). Exkl. Spesen.</t>
  </si>
  <si>
    <t xml:space="preserve"> - Mehrere Partner möglich
 - nach Verfügbarkeit
 - aktiv CHF 4'000 (max. 1 Partner), passiv CHF 2'000 - (max. 2 Partner), 3 Tage Vertretung durch STS). Exkl. Spesen.</t>
  </si>
  <si>
    <t xml:space="preserve">Betreuung Key Accounts
</t>
  </si>
  <si>
    <t>Betreuung Key Accounts des Partners / Grundpaket: 
- Mind. 1 persönlicher Besuch am Geschäftssitz von 2 definierten Key Accounts nach Vereinbarung 
- Betreuung via Chat/Telefon/Email während des ganzen Jahres
- Betreuung von weiteren (max. 2) Accounts via
Chat/Telefon/Email während des ganzen Jahres</t>
  </si>
  <si>
    <t>Grundpaket ab CHF 6'000, Preis wird nach Absprache und Definition Aufwand zusammen mit Partner bestimmt.</t>
  </si>
  <si>
    <t xml:space="preserve">ST Medienanlass </t>
  </si>
  <si>
    <t xml:space="preserve">Organisation und Durchführung Medienanlass im Markt. 
Organisator ist ST / STS mit öV Slot präsent. 
</t>
  </si>
  <si>
    <t>Markt Spanien: Marktmanager STS: Jennyfer Cirignotta</t>
  </si>
  <si>
    <t xml:space="preserve">STS Sales Calls 
</t>
  </si>
  <si>
    <t xml:space="preserve">CHF 3'500 für aktive Teilnahme (max 1 Partner)
CHF 1'500 für passive Teilnahme (max 2 Partner)
Exklusiv Reisespesen.
</t>
  </si>
  <si>
    <t xml:space="preserve">ST-Medienanlass
</t>
  </si>
  <si>
    <t xml:space="preserve">Organisation und Durchführung Medienanlass im Markt. Vertretung via STS während öV Slot. 
</t>
  </si>
  <si>
    <t xml:space="preserve">CHF 1'500 für passive Integration. Maximal 2 Partner. </t>
  </si>
  <si>
    <t>Markt Holland: Marktmanager STS: Jennyfer Cirignotta</t>
  </si>
  <si>
    <t>ST Medienanlass</t>
  </si>
  <si>
    <t xml:space="preserve">Integration in Sommer- &amp; Winter Lancierung, welche durch ST organisiert wird. Nur passive Teilnahme möglich, Vertretung via STS während öV Slot. </t>
  </si>
  <si>
    <t xml:space="preserve">CHF 1'500 für passive Integration
</t>
  </si>
  <si>
    <t xml:space="preserve">öV-Workshop </t>
  </si>
  <si>
    <t xml:space="preserve">Organisation und Durchführung öV Workshop im Raum Amsterdam mit den wichtigsten 6 - 10 B2B Partner im Markt. Spezielle öV-Location wird für den Event gemietet. Z.B. Grachtenfahrt oder Charterwagen. 
Durchführung Herbst rund um Winterlancierung oder Nov/Dez. 
Exklusivität eines einzigen Partners nicht möglich. </t>
  </si>
  <si>
    <t>CHF 1'500 für passive Integration
CHF 4'000 für aktive Integration (ohne Reisespesen)</t>
  </si>
  <si>
    <t>Markt UK: Marktmanager STS: Andy Nef</t>
  </si>
  <si>
    <t>Messe / Event</t>
  </si>
  <si>
    <t>4000
-7000</t>
  </si>
  <si>
    <t>Meet the STS Distribution Partner</t>
  </si>
  <si>
    <t xml:space="preserve">STS öv Sales Calls aktiv in UK.
- Partner nimmt aktiv (mit eigenem Personal) an den STS Sales Calls teil.
- Besucht werden nur Vertragspartner von STS (Agent Client)
- Keine Exklusivität, 2 - 3 Partner am gleichen Sales Call
- Ziel: Sales Call bei einigen Partnern in Form eines Workshops durchzuführen, inkl. Mittagessen und Networking. </t>
  </si>
  <si>
    <t>Special price für STS Partner, Bündelung der Schweizer öV Angebote fördern (joining forces!).
2-3 Tage an einem Stück. 
Keine Exklusitität eines Partners.
max. 1 Sales Call pro Jahr.
excl. Reisekosten/Spesen.</t>
  </si>
  <si>
    <t>Swiss on Tour (STS Roadshow)</t>
  </si>
  <si>
    <t xml:space="preserve">ST im Lead, STS für Koordination der öV Partner Schweiz verantwortlich. Dedicated Roadshow in UK (April 2025)
- Anlässe / Workshop für Trade und Media in 3 Städten
- Trade Event (Lunch) in London für Key Accounts
</t>
  </si>
  <si>
    <t>4 Tage, excl. Reisekosten/Spesen. 
Kosten STS analog Angebot ST.
Max. 6 Partner.</t>
  </si>
  <si>
    <t>Year End Dinner STC</t>
  </si>
  <si>
    <t>STS invites STC! Year End Dinner mit STC Staff
- findet um den WTM statt
- ca. 30 MA von STC
- Keine Plattform für Produktepräsenation, nur Networking</t>
  </si>
  <si>
    <t>max 3 STS Partner</t>
  </si>
  <si>
    <t>Attachment II to framework contract  / Year 2025</t>
  </si>
  <si>
    <t>Activities for:</t>
  </si>
  <si>
    <t>Markets Southeast Asia (SEA)
Marktmanager STS (based in Singapore): Singapore, Malayia and Indonesia: Rudy Wiratno
Marktmanager STS (based in Bangkok): Thailand and Philippines: Karun (Edd) Wararatchai</t>
  </si>
  <si>
    <t>Platform</t>
  </si>
  <si>
    <t>Description of activity</t>
  </si>
  <si>
    <t>Value in CHF</t>
  </si>
  <si>
    <t>Notes</t>
  </si>
  <si>
    <t>B2B Seminars</t>
  </si>
  <si>
    <t>Active integration of mandate partner(s) within SEA trade seminars (5 markets), at least once in key city and once in secondary city. Expect &gt;30 attendance per trade seminar. Maximum 2 partners, each with 15min presentation slot, max 5 slides. Presentation within STS CI/CD.</t>
  </si>
  <si>
    <t>5'000</t>
  </si>
  <si>
    <t>B2B Webinars</t>
  </si>
  <si>
    <t>Active integration of mandate partner(s) within SEA trade webinars, once in Q1 and once in Q3. Expect &gt;100 attendees across SEA. Maximum 2 partners, each with 15min presentation slot, max 5 slides. Presentation within STS CI/CD.</t>
  </si>
  <si>
    <t>2'500</t>
  </si>
  <si>
    <t>To give the best variety to the audience, we prefer 1 rail carrier and 1 mountain / boat / bus</t>
  </si>
  <si>
    <t>Sales Calls</t>
  </si>
  <si>
    <t xml:space="preserve">Passive integration within STS SEA sales calls, once every quarter (5 markets). Maximum 2 partners, max 3 slides and 1 videos integrated. Presentation within STS CI/CD. </t>
  </si>
  <si>
    <t>1'500</t>
  </si>
  <si>
    <t>Markt Vereinigte Arabische Emirate: Marktmanager STS: Andy Nef</t>
  </si>
  <si>
    <t>Passive Integration in STS-Sales Calls</t>
  </si>
  <si>
    <t xml:space="preserve">Nur passive Teilahme möglich
</t>
  </si>
  <si>
    <t>Attachment II to framework contract/ Year 2025</t>
  </si>
  <si>
    <t>Market India: Marktmanager STS: Lyandra D'Souza</t>
  </si>
  <si>
    <t>Joint marketing activities with GSA's</t>
  </si>
  <si>
    <t>Active: 5'000
Passive: 3'000</t>
  </si>
  <si>
    <t>Important activity especially for B2B communications where through GSAs we are reaching the travel trade in Tier II &amp; III cities, normally interact with top 50-60 GSAs attendees in each city.</t>
  </si>
  <si>
    <t>Whatsapp-NWL (STS NWL India)</t>
  </si>
  <si>
    <t xml:space="preserve">Full package
- 6 posts to 800 STS-Agents across India with special news and offers
- 6 Content integration with max. 5 sub-categories.
&gt; Example: 1.) General information 2.) Highlights 3.) How to book 4.) Trade/Media gallery 5.) contact
Half package 
- 4 posts to 800 STS-Agents  with special news and offers
- 4 Content integration in a partner sub-category (1 out of 5 sub-categories) of a column
&gt; 1.) General information &amp; Highlights 2.) How to book &amp; contact 
Light package 
- 1 post CHF 1'250
- 1 content integration in a partner sub category is CHF 500 
Within the light package, partner can decide how many posts / content integration they want to have
Target group: B2B / Goal: to increase awareness 
</t>
  </si>
  <si>
    <t>STS is offering a special price for 2024 
- Half package: CHF 5'500 / Instead of CHF 7'000
- Full Package: CHF 10'000 / Instead of CHF 14'000</t>
  </si>
  <si>
    <t>STS Webinar</t>
  </si>
  <si>
    <t xml:space="preserve">STS Exclusive Webinar (duration about 45 minutes in total) to mininum 400 agents across India
- Partner has a 15 minutes slot to present
- 2-3 partners can be included in the presentation with 3-5 specific slides each
- Presentation in CI/CD of STS
</t>
  </si>
  <si>
    <t xml:space="preserve">STS Sales Calls
</t>
  </si>
  <si>
    <t xml:space="preserve">STS Sales Calls activ in key metros &amp; Tier II cities (Ahmedabad, Kolkata, Hyderabad, Kochi, Lucknow, Raipur, Nagpur):
Active integration:
- With physical presence of one person per partner
- At least 2 - 3 partners for one sales calls week
- Usually during one entire week (5 working days), visit of 2 - 3 trade partners 
per day
- excl. travel expenses
Passive integration:
- Represented by Lyandra during the STS Sales Calls in key metros, Tier II and Tier III cities
- 2-3 slides integration during the presentation
- integration of 1 partner video
- distribution of a brochure
</t>
  </si>
  <si>
    <t>Active: 6'000
Passive: 3'500</t>
  </si>
  <si>
    <t xml:space="preserve">Travel Trade Trainings
</t>
  </si>
  <si>
    <t xml:space="preserve">ST Travel Trade Trainings passive:
- Represented by Lyandra
- Duration of partner presentation about 10 minutes. 
- Sales-Pitch with partner offer 3-5 minutes, depending on how many partners participate (3 slides for each partner).
</t>
  </si>
  <si>
    <t>Active: 3'000
Passive:
1'500</t>
  </si>
  <si>
    <t>Trainings last approx. 45 minutes, enough time to invest approx. 10 minutes to a specific mandate partner</t>
  </si>
  <si>
    <t xml:space="preserve">STS Sales Calls + 1 training city
</t>
  </si>
  <si>
    <t>8'500</t>
  </si>
  <si>
    <t>Support Key Accounts</t>
  </si>
  <si>
    <t xml:space="preserve">STS can offer to take care of Key Accounts of partners in India. 
Depending on location, 1 personal meeting per year between Lyandra and Key Account  (TBD)
- Regular exchange by phone/video calls
- Goal: product development &amp; integration
</t>
  </si>
  <si>
    <t>from 6'000</t>
  </si>
  <si>
    <t xml:space="preserve">Final package and price TBD.
</t>
  </si>
  <si>
    <t>GTTOS Booklet/Map</t>
  </si>
  <si>
    <t>Content integration in localised India booklet for GTTOS featured at Visa Application Centres and supplement to leading travel publication</t>
  </si>
  <si>
    <t>Market Korea: Marktmanager STS: Andy Nef</t>
  </si>
  <si>
    <t>B2B-Training</t>
  </si>
  <si>
    <t xml:space="preserve">Aktiv CHF 2'500 (exkl. Reisespesen)
Passiv CHF1'500.
</t>
  </si>
  <si>
    <t>Nur passive Teilnahme / aktiv auf Anfrage</t>
  </si>
  <si>
    <t xml:space="preserve">STS Digital Marketing  Package (Mainland China) </t>
  </si>
  <si>
    <t xml:space="preserve">Cooperate with ST and OTA on social media, approaching Chinese FIT travellers by inspirational and useful content, also try to integrate sales with OTA platform.   
Based on ST RED and Weibo account, 2 posts on each, including one inspirational post, one travel tips /experience. 
Based on OTA Social Media account (e.g. RED), 1 post with sales link (sales link only available for the partner which already have products on OTA platform). Content may integrate with STS product. 
ST RED: 46,000 followers 
ST Weibo: 531,000 followers 
</t>
  </si>
  <si>
    <t xml:space="preserve">STS Digital Marketing Package (HK &amp; TW) </t>
  </si>
  <si>
    <t xml:space="preserve">Cooperate with OTA on social media, approaching HongKong &amp; Taiwan FIT travellers by inspirational and useful content, also try to integrate sales with OTA platform.   
Based on OTA Social Media account (e.g. Line, Instagram), 1 post with sales link (sales link only available for the partner which already have products on OTA platform) . Content may integrate with STS product. 
</t>
  </si>
  <si>
    <t>Key Account &amp; Key Media Management</t>
  </si>
  <si>
    <t xml:space="preserve">Trade &amp; Media Event Taiwan </t>
  </si>
  <si>
    <t>STS Event in Taiwan
Date: 2nd Half Year with 20 key accounts &amp; 2 trade media (focus on lower season, late Q3 / Q4)
Location: tbd 
Active participation:
- physical presence with one representative
- no exclusivity
- distribution of brochure, short speech (5 minutes and 1-2 interview)
- excl. travel costs
Passive participation:
- 1-2 slides integration during the presentation
- no exclusivity
- distribution of a brochure</t>
  </si>
  <si>
    <t>active: 4'500
passive: 2'500</t>
  </si>
  <si>
    <t xml:space="preserve">STS Sales Calls Greater China
</t>
  </si>
  <si>
    <t>STS Sales Calls
- With physical presence of one person per partner
- At least 2 - 3 parnters for one sales calls week in mainland China, HK &amp; TW
- No exlusivity 
- Usually during one entire week (5 working days), visit of 3-4 trade partners per day</t>
  </si>
  <si>
    <t>active: 4'000
passive: 2'500</t>
  </si>
  <si>
    <t xml:space="preserve">Comment: Normal prices for active participation 5'000, passive, 4'000. Special offer for 2025!
At least 2 partners join. </t>
  </si>
  <si>
    <t>Campaigning &amp; Activation</t>
  </si>
  <si>
    <t>ST Winter Roadshow</t>
  </si>
  <si>
    <t xml:space="preserve">STS as a public transportation hub during ST Winter Roadshow
- Integration with basic public transportation function
- Focus Winter activities of transportation partners  </t>
  </si>
  <si>
    <t>1'000</t>
  </si>
  <si>
    <t>- Passive participation only
- Special offer for partners</t>
  </si>
  <si>
    <t xml:space="preserve">ST STE+ Sales Extension ( different segment/ luxury ) </t>
  </si>
  <si>
    <t>STS as public transportation hub
- only passive integration, represented through Sales &amp; Marketing Manager Greater China
- Focus on Luxury transportation products</t>
  </si>
  <si>
    <t>- If more than one partner, price will be lower (subject to discuss)
- If partner would like to attend actively, book directly through ST</t>
  </si>
  <si>
    <t>Market Japan: Marktmanager STS: Andy Nef</t>
  </si>
  <si>
    <t>Nur passive Teilnahme möglich / aktiv auf Anfrage</t>
  </si>
  <si>
    <t>Market Australia: Marktmanager STS: Rudy Wiratno</t>
  </si>
  <si>
    <t>Active or passive participation during physical training in the market. Alternative to STE, together with ST 
- no exclusivity of a partner</t>
  </si>
  <si>
    <t>Passive integration during STS Sales Calls</t>
  </si>
  <si>
    <t>only passive participation possible / active integration on request</t>
  </si>
  <si>
    <t>Market USA and Canada: Marktmanager STS: Christelle Deillon</t>
  </si>
  <si>
    <t>Roadshow passiv</t>
  </si>
  <si>
    <t>- Passive Teilnahme
Nur USA: 2'000
Nur Canada: 1'500
- Max. 1 STS Partner 'first come first serve'</t>
  </si>
  <si>
    <t>Messeauftritt passiv</t>
  </si>
  <si>
    <t xml:space="preserve">Messeauftritt aktiv 
</t>
  </si>
  <si>
    <t>Messeauftritt aktiv am Railbookers Summit:
- Supplier Marketplace um die Mitarbeitenden der Railbooker Gruppe kennenzulernen 
- Breakout Session zum Thema Travel Switzerland, 10 min pro Partner um Produktschulung zu machen
- Präsenz am STS Tisch, integriert in STS Profil und Meetings</t>
  </si>
  <si>
    <t xml:space="preserve">STS Sales Calls aktiv 
</t>
  </si>
  <si>
    <r>
      <t xml:space="preserve">STS Sales Calls mit Priorität "Key Rail Tour Operator":
Offizieller Sales Call für Transportpartner, mit gezielten und vertieften Produktemeetings. Auswahl der TO und Travel Agents basiert auf STS Netzwerk, STS Excellence Program und Verkaufszahlen der Distributoren. 
- Partner sind mit eigenem Staff mit Sales &amp; Marketing Manager STS im Markt USA und Kanada unterwegs.
- Durchschnittlich 2 - 4 Meetings pro Tag / Auch hybride und virtuelle Meetingformen möglich. 
</t>
    </r>
    <r>
      <rPr>
        <b/>
        <sz val="14"/>
        <color rgb="FF000000"/>
        <rFont val="ST Allegra"/>
      </rPr>
      <t>Mögliche Sales Calls Daten</t>
    </r>
    <r>
      <rPr>
        <sz val="14"/>
        <color rgb="FF000000"/>
        <rFont val="ST Allegra"/>
      </rPr>
      <t>:
- Im Q1. offen
- 19. - 23. Mai 2025 (vor STE Kanada (26.-30. Mai) - Sales Calls in den USA (Fokus), da am 19. Mai in Kanada ein Feiertag ist
- Q4: October - Anfang November oder eventuell nach USTOA 8.-12. Dezemeber 
- Wo: Sales Calls West und / oder Ost vorzugsweise Oktober / November</t>
    </r>
  </si>
  <si>
    <t xml:space="preserve"> - Preis gilt für 1 Woche Sales Calls à 5 Tage
 - Sales Calls werden immer vorgängig mit ST abgesprochen, damit es keine Überschneidungen / Mehrfachbesuche gibt
 - Maximal 3 Partner pro Sales Calls Woche
- 1 Partner kann auch bei 2 Sales Calls Wochen vertreten sein
- STS bietet 2025 maximal 2 Sales Calls Wochen mit dem Prinzip 'first come first serve' an.
- Keine Exklusivität eines Partners
- Exklusiv Reisepsesen 
Daten 2025:
- Columbus Day US: 13. October
- Thanksgiving US: 27. November
- USTOA 1.-5. Dezember in DC</t>
  </si>
  <si>
    <t xml:space="preserve">E-Newsletter &amp; Webinar
</t>
  </si>
  <si>
    <t xml:space="preserve">- 1 Beitrag mit Bild/Link im marktspezifischen Trade-Newsletter von ST, 10K Empfänger
- Hervorhebung Partnerangebot im ST Trade webinar, 2 Slides nach Absprache.   
KPI: über 200 qualifizierte Trade Contacts (Travel Agents mostly) in the US und Canada </t>
  </si>
  <si>
    <t xml:space="preserve">Studienreise
</t>
  </si>
  <si>
    <t>Organisation und Durchführung Studienreise mit Buyers &amp; Agenten aus dem Markt, Fokus öV. Nur möglich mit mehreren, zueinander passenden Partnern, um sinnvolle Programme anbieten zu können. 
In Abstimmung mit ST. Exklusivität eines einzigen Partners nicht möglich.
Durchführung Studienreise Herbst 2025</t>
  </si>
  <si>
    <t>CHF 3'000 pro Partner, je nach Anzahl Partner/Tage/Teilnehmer. Kosten decken Reisekosten (Flug/by ST), Unterkunft und Essen. Planung/Koordination und Begleitung durch STS AG.
Partner ist für weitere Add-ons verantwortlich, z.B. Tickets für Bergbahnen, welche nur 50% vom Swiss Travel Pass abgedeckt sind, Eintrittstickets für Sehenswürdigkeiten, spezielle Erlebnisse vor Ort.</t>
  </si>
  <si>
    <t>ST-Medienanlass
passiv</t>
  </si>
  <si>
    <t>- Hervorhebung Partnerangebot durch STS-Mitarbeitende während öV Slot am ST Media Tour "Meet the Press"
- Timing; Q1
KPI: über 50 qualifizierte Media Contacts (US and CA)</t>
  </si>
  <si>
    <t>- Passive Integration
- Max. 1 STS Partner 
- Integration auf Basis der News-Relevanz</t>
  </si>
  <si>
    <t>Market Brasil: Marktmanager STS: Jennyfer Cirignotta</t>
  </si>
  <si>
    <t>Passive Teilnahme am STE in Brasilien. Neues Format, zwei unterschiedliche Events mit Tour Operators und Travel Agencies + Media Events
3 Tage in Sao Paulo
Timing: März 2025</t>
  </si>
  <si>
    <t xml:space="preserve">Passiv, pro Partner ab 4'000.-. Kombibetrag STE &amp; Sales Calls zusammen: CHF 5'500.
Aktive Teilnahme via ST. </t>
  </si>
  <si>
    <t>Offizieller STS Sales Event mit gezielten und vertieften Produktemeetings. 
- Durchgeführt durch STS MA
- Maximal 2 Partner pro Sales Calls
- 2 - 3 exklusive Events in unterschiedlichen Städten in Brasilien (z.B. Rio, Curitiba)
- Format je nach Itinerary TBD
Timing: März 2025</t>
  </si>
  <si>
    <t>Aktive Teilnahme möglich bei Teilnahme an STE. Möglichkeit einen öV Event zu kreieren.
Preise tbd. 
Passive Teilnahme möglich, max 2 Partner. 
Kombibetrag STE &amp; Sales Calls zusammen: CHF 5'500.</t>
  </si>
  <si>
    <t>ST Sales Manual für den Trade</t>
  </si>
  <si>
    <t xml:space="preserve">Integration eines Partners im offiziellen Trade Sales Maual von ST auf der/den Seiten von STS. </t>
  </si>
  <si>
    <t>Umfang TBD (generell 1/2 Seite).
Max 2 Partner</t>
  </si>
  <si>
    <t xml:space="preserve">Sales Calls Brasilien </t>
  </si>
  <si>
    <t>Aktive oder passive Teilnahme von max 2 Partner. 
In 2 - 3 Städten in Brasilien (Sao Paulo, Rio, Curitiba o.ä,)
Timing: Herbst 2025</t>
  </si>
  <si>
    <t>CHF 3'500 für aktive Teilnahme (max 1 Partner)
CHF 1'500 für passive Teilnahme (max 2 Partner)
Exklusiv Reisespesen.</t>
  </si>
  <si>
    <t xml:space="preserve">STS Excellence Programm öV Studienreise
</t>
  </si>
  <si>
    <t>Budget overview 2025</t>
  </si>
  <si>
    <t>Unterschriften</t>
  </si>
  <si>
    <t>CHF</t>
  </si>
  <si>
    <t>Modul I: Basismandat</t>
  </si>
  <si>
    <t>Für STS AG</t>
  </si>
  <si>
    <t>Andreas Niederhauser</t>
  </si>
  <si>
    <t>Stefan Sutter</t>
  </si>
  <si>
    <t>Modul I: Pick &amp; Choose</t>
  </si>
  <si>
    <t>Head of Marketing Coordination</t>
  </si>
  <si>
    <t>CFO &amp; CIO / Head of Partnermanagement</t>
  </si>
  <si>
    <t>Austria</t>
  </si>
  <si>
    <t>France</t>
  </si>
  <si>
    <t>Zürich,</t>
  </si>
  <si>
    <t>Italy</t>
  </si>
  <si>
    <t>Spain</t>
  </si>
  <si>
    <t>Netherlands</t>
  </si>
  <si>
    <t>UK</t>
  </si>
  <si>
    <t>VAE</t>
  </si>
  <si>
    <t>Für die xxx</t>
  </si>
  <si>
    <t>xxxx</t>
  </si>
  <si>
    <t>SEA</t>
  </si>
  <si>
    <t>CEO</t>
  </si>
  <si>
    <t>Head Marketing</t>
  </si>
  <si>
    <t>India</t>
  </si>
  <si>
    <t>Korea</t>
  </si>
  <si>
    <t xml:space="preserve">xxx, </t>
  </si>
  <si>
    <t>Greater China</t>
  </si>
  <si>
    <t>Japan</t>
  </si>
  <si>
    <t>Australia</t>
  </si>
  <si>
    <t>USA &amp; CAN</t>
  </si>
  <si>
    <t>Brasil</t>
  </si>
  <si>
    <t>Total Budget 2025</t>
  </si>
  <si>
    <t>Präsenz auf Social Media Plattformen von Schweiz Tourismus: 
- 1 Meta Carousel Ad (Reichweite 3.735 Mio.)
    - Saisonal eingegrenzt: Wahl einer Saison bspw. Sommer oder Winter (tbd)
    - Märktespezifisch eingegrenzt: Auswahl zwischen UK und USA
    - Sprache: Englisch
    - Integration mehrere Partner in einem Carousel Ad zur Erhöhung der Visbilität und Werbewirkung pro Leistungsträger durch Bündelung Budget (=höhere Reichweite)
    - Jeder Partner erhält eine Kachel innerhalb des Carousel Ads, in welchem der Partner jeweils eine Woche die vorderste Kachel belegt (während ganzer Laufzeit von Carousel Ad bleibt Partner an einer anderen Stelle innerhalb des Ads integriert)
- 1 Instagram Post (Reichweite: 800K+)
    - Organischer Bild- oder Gallery Post
- 1 YouTube Video (Reichweite: 98.3K)
    - Organische Integration von einem Video in STS-Playlist bei ST (sofern verfügbar vom Partner)</t>
  </si>
  <si>
    <t xml:space="preserve">Organisation und Durchführung eines Medienanlasses im Markt in Zusammenarbeit mit ST. Stadt: TBD
An einem Mediendinner wird STS aktiv dabei sein, um die Präsenz der teilnehmenden Partner sicherzustellen.
</t>
  </si>
  <si>
    <t>Das bekannte Format “Herz an Bord” mit Wayne Carpendale auf VOX wird unter dem Titel “Herzen auf Schienen – frisch verliebt in der Schweiz” adaptiert. 
Die Protagonisten werden sich auf einer Dating-Plattform bewerben, das Kennenlernen wird auf Schienen stattfinden.</t>
  </si>
  <si>
    <t>Bei Interesse bitte melden</t>
  </si>
  <si>
    <t>Nur passive Integration möglich</t>
  </si>
  <si>
    <t>Organisation eines speziellen Mittag- oder Abendessens mit öV-affinen Reisebüro Mitarbeitenden in Wien.</t>
  </si>
  <si>
    <t>ST Medien Event Sommer in Wien mit persönlicher Präsentation von STS
Focus: Swisstainable - Public Transportation.</t>
  </si>
  <si>
    <t>Nur aktive Integration möglich</t>
  </si>
  <si>
    <t>50-Minütiges online Webinar mit öV Fokus. Ideale Plattform, um die Botschaften von STS und deren Partnern zielgerecht zu platzieren.</t>
  </si>
  <si>
    <t xml:space="preserve">Zwei Influencer aus dem Markt Frankreich spielen gegen zwei Influencer aus dem Markt Italien die Influencer Challenge "The Train Chase". Während max. 3 - 4 Tagen müssen Challenges entlang der Partnerstrecken erfüllt werden. Die Challenge wird professionell begleitet und div. Content wird produziert. Ein Beispiel ist bereits auf dem Instagram Kanal von Travel Switzerland zu sehen. </t>
  </si>
  <si>
    <t xml:space="preserve">Integration von Total max 2 Partnern
Nur aktive Integration möglich: CHF 4'000 pro Partner
Budget umfasst Konzeption der Reise, Challenge, Organisation der Content Kreation und Begleitung. </t>
  </si>
  <si>
    <t>Event für ausgewählte Reiseveranstalter (potenzielle und einige, die bereits CH- und STS-Produkte anbieten) in Paris mit einem exklusiven Erlebnis wie einer Führung hinter den Kulissen des Gare de Lyon oder einer Tour auf der Seine. Gelegenheit für Networking und Produktinformationen.</t>
  </si>
  <si>
    <t xml:space="preserve">TTG Rimini (B2C Messe, Oktober 2025/TBD): 
-  STS vertreten über Adrastea Viaggi mit Standplatz. Möglich den Standplatz zu erweitern um persönliche Teilnahme von Partner zu ermöglichen (aktiv). 
- Passive Präsenz ebenfalls möglich (STS Manager vertritt Partner mit spezifischem Infomaterial).
- Gute Möglichkeit Medien &amp; Influencer zu treffen. </t>
  </si>
  <si>
    <t xml:space="preserve">Zwei Influencer aus dem Markt Italien spielen gegen zwei Influencer aus dem Markt Frankreich die Influencer Challenge "The Train Chase". 
Während max. 3 - 4 Tagen müssen Challenges entlang der Partnerstrecken erfüllt werden. 
Die Challenge wird professionell begleitet und div. Content wird produziert. Ein Beispiel ist bereits auf dem Instagram Kanal von Travel Switzerland zu sehen. </t>
  </si>
  <si>
    <t>Aktive oder passive Teilnahme von max 2 Partnern. 
Barcelona/Vic &amp; Madrid, jeweils 1 Tag Sales Calls. 5 - 6 Meetings in ca. 3 Tagen.
Timing: Frühling oder Herbst</t>
  </si>
  <si>
    <t>WTM London (anfangs November 2025). B2B Plattform. 
Zusammen mit STS und im Rahmen von ST können Tische für Meetings gebucht werden. Alleiniger Auftritt oder Auftritt von zwei Partnern an einem Tisch. STS und teilnehmende öV-Partner haben Tische in unmittelbarer Nähe und werden mit zusätzlichen Aktivitäten ergänzt (mini öV-Hub).  
Bei Versand des Leistungskataloges ist die Teilnahme von ST am WTM noch offen! Falls keine Teilnahme, wird ein Ersatzprogramm angestrebt.</t>
  </si>
  <si>
    <r>
      <t xml:space="preserve">Mindestens CHF 4'000 pro Auftritt für einen Tisch mit zwei Partnern, 7'000 für alleinigen Auftritt. Bei Interesse bitte provisorisch anmelden. </t>
    </r>
    <r>
      <rPr>
        <i/>
        <sz val="14"/>
        <rFont val="ST Allegra"/>
        <family val="3"/>
      </rPr>
      <t xml:space="preserve">
</t>
    </r>
  </si>
  <si>
    <t>Year-round joint promotional activities with key RailEurope GSAs in India through B2B and B2C channels.
Location: Key metros and tier 2 cities in India
Activities: Print ads in B2B and B2C publications, travel agent trainings, webinars, trade fair presence, digital etc
Passive integration
- Content for partner to be integrated into promotional activities, packages created by GSAs
- Active integration
- Physical presence with one representative
- distribution of a brochure, short speech (5 minutes and 1 or 2 interview)
- excl. travel costs.</t>
  </si>
  <si>
    <t>5 Working days of Sales Calls + 1 city training integrated:
- 2 to 3 cities - TBD with partner
- 1 day training to be integrated + Approximately 3-4 meetings per day during sales calls</t>
  </si>
  <si>
    <t>Aktive oder passive Teilnahme an Trainings vor Ort im Markt. Alternierend zum STE.
Immer mit ST oder/und Distributor.
Keine Exklusvitiät eines Partners.</t>
  </si>
  <si>
    <t>Market Greater China: Marktmanager STS: Una Sun and new person based in Hongkong</t>
  </si>
  <si>
    <t xml:space="preserve">Passive Teilnahme an STE USA &amp; Canada: 
- Hervorhebung Partnerangebot durch STS-Mitarbeitende (Kurz-Präsentationen oder 1:1 Meetings noch tbd.)
- Follow-up spezifisch auf Partnerangebot bezogen
- Timing: May-Juni (je eine Woche)
KPI: über 100 qualifizierte Trade Contacts (TOs &amp; TAs) USA und 100 in Kanada
</t>
  </si>
  <si>
    <t>Messeauftritt passiv am GTM Flag "Global Travel Markt" im Florida:
- Hervorhebung Partnerangebot durch STS-Mitarbeiter in 1-1 kurz Meetings (50)
- Integration in der Präsentation in 4 Boardroom sessions (total 56 Teilnehmer)
- Follow-up spezifisch auf Partnerangebot bezogen
- STS und Rail Europe teilen die aktive Teilnahme 
KPI: über 100 qualifizierte Trade Kontakte (Travel agent), USA based</t>
  </si>
  <si>
    <t>- Passive Teilnahme
- Daten: 10 - 12 Juli, 2025
- Max. 1 STS Partner 'first come first serve'
Total nehmen 170 Travel Agents am Event teil. Sie müssen eine Bewerbung einreichen und werden unter 800 Bewerbern ausgewählt. Es können nur Travel Agents teilnehmen, die einen Jahresumsatz von mind. US$ 1 Mio. erzielen oder deren Agenturen mehrere Millionen Dollar wert sind.</t>
  </si>
  <si>
    <t xml:space="preserve"> - Aktive Teilnahme
- Im Dezember 2025 (voraussichtlich in Verbindung mit der USTOA – Möglichkeit um beides zu kombinieren)
- Max. 3 STS Partner 'first come first serve
- Preis inklusive Unterkunft und Verpflegung, exkl. Reisekosten Partner
- Railbookers ist einer der grössten Zug-Tour Operator in Nordamerika und gehöret den meisten Consortias an. Sie arbeiten weltweit mit 250+ Mitarbeitenden vollständig remote und organisieren den Summit, um die Mitarbeitenden zusammenzubringen.</t>
  </si>
  <si>
    <t xml:space="preserve">5000
</t>
  </si>
  <si>
    <t>- Teilnahme am Webinar circa 250 Travel Agents (im 2024 waren es 277 Teilnehmende)</t>
  </si>
  <si>
    <t>STE Brazil 2025</t>
  </si>
  <si>
    <t>STS Sales Events (im Anschluss an STE on the road) zusammen mit ST, RE &amp; TT Operadora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</si>
</sst>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5" x14ac:knownFonts="1">
    <font>
      <sz val="11"/>
      <color theme="1"/>
      <name val="Calibri"/>
      <family val="2"/>
      <scheme val="minor"/>
    </font>
    <font>
      <u/>
      <sz val="11"/>
      <color theme="10"/>
      <name val="Calibri"/>
      <family val="2"/>
      <scheme val="minor"/>
    </font>
    <font>
      <sz val="14"/>
      <name val="ST Allegra"/>
      <family val="3"/>
    </font>
    <font>
      <sz val="14"/>
      <color rgb="FF000000"/>
      <name val="ST Allegra"/>
      <family val="3"/>
    </font>
    <font>
      <sz val="14"/>
      <color rgb="FFFF0000"/>
      <name val="ST Allegra"/>
      <family val="3"/>
    </font>
    <font>
      <b/>
      <sz val="16"/>
      <color theme="0"/>
      <name val="ST Allegra"/>
      <family val="3"/>
    </font>
    <font>
      <b/>
      <sz val="14"/>
      <color theme="0"/>
      <name val="ST Allegra"/>
      <family val="3"/>
    </font>
    <font>
      <sz val="11"/>
      <color theme="1"/>
      <name val="ST Allegra"/>
      <family val="3"/>
    </font>
    <font>
      <b/>
      <sz val="16"/>
      <color theme="1"/>
      <name val="ST Allegra"/>
      <family val="3"/>
    </font>
    <font>
      <sz val="11"/>
      <color theme="0"/>
      <name val="ST Allegra"/>
      <family val="3"/>
    </font>
    <font>
      <b/>
      <sz val="14"/>
      <name val="ST Allegra"/>
      <family val="3"/>
    </font>
    <font>
      <u/>
      <sz val="11"/>
      <color theme="10"/>
      <name val="ST Allegra"/>
      <family val="3"/>
    </font>
    <font>
      <sz val="14"/>
      <name val="Arial"/>
      <family val="2"/>
    </font>
    <font>
      <sz val="14"/>
      <color rgb="FF000000"/>
      <name val="Arial"/>
      <family val="2"/>
    </font>
    <font>
      <i/>
      <sz val="14"/>
      <name val="ST Allegra"/>
      <family val="3"/>
    </font>
    <font>
      <sz val="14"/>
      <color theme="9"/>
      <name val="ST Allegra"/>
      <family val="3"/>
    </font>
    <font>
      <b/>
      <sz val="20"/>
      <name val="ST Allegra"/>
      <family val="3"/>
    </font>
    <font>
      <b/>
      <sz val="11"/>
      <color theme="1"/>
      <name val="ST Allegra"/>
      <family val="3"/>
    </font>
    <font>
      <b/>
      <sz val="20"/>
      <color theme="0"/>
      <name val="ST Allegra"/>
      <family val="3"/>
    </font>
    <font>
      <sz val="14"/>
      <color theme="1"/>
      <name val="ST Allegra"/>
      <family val="3"/>
    </font>
    <font>
      <sz val="14"/>
      <color rgb="FF000000"/>
      <name val="ST Allegra"/>
    </font>
    <font>
      <sz val="14"/>
      <color rgb="FFFF0000"/>
      <name val="ST Allegra"/>
    </font>
    <font>
      <sz val="11"/>
      <color theme="1"/>
      <name val="Calibri"/>
      <family val="2"/>
      <scheme val="minor"/>
    </font>
    <font>
      <b/>
      <sz val="14"/>
      <color rgb="FF000000"/>
      <name val="ST Allegra"/>
    </font>
    <font>
      <sz val="14"/>
      <color rgb="FF000000"/>
      <name val="Arial"/>
    </font>
  </fonts>
  <fills count="9">
    <fill>
      <patternFill patternType="none"/>
    </fill>
    <fill>
      <patternFill patternType="gray125"/>
    </fill>
    <fill>
      <patternFill patternType="solid">
        <fgColor rgb="FFC000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1" fillId="0" borderId="0" applyNumberFormat="0" applyFill="0" applyBorder="0" applyAlignment="0" applyProtection="0"/>
    <xf numFmtId="164" fontId="22" fillId="0" borderId="0" applyFont="0" applyFill="0" applyBorder="0" applyAlignment="0" applyProtection="0"/>
  </cellStyleXfs>
  <cellXfs count="129">
    <xf numFmtId="0" fontId="0" fillId="0" borderId="0" xfId="0"/>
    <xf numFmtId="0" fontId="2" fillId="0" borderId="1" xfId="0" applyFont="1"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top" wrapText="1"/>
    </xf>
    <xf numFmtId="0" fontId="2" fillId="0" borderId="5" xfId="0" applyFont="1" applyBorder="1" applyAlignment="1">
      <alignment horizontal="center" vertical="center" wrapText="1"/>
    </xf>
    <xf numFmtId="14" fontId="2" fillId="0" borderId="1" xfId="0" applyNumberFormat="1" applyFont="1" applyBorder="1" applyAlignment="1">
      <alignment horizontal="left" vertical="top" wrapText="1"/>
    </xf>
    <xf numFmtId="3" fontId="2" fillId="0" borderId="1"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0" borderId="6" xfId="0" applyFont="1" applyBorder="1" applyAlignment="1">
      <alignment horizontal="center" vertical="center" wrapText="1"/>
    </xf>
    <xf numFmtId="3" fontId="2" fillId="0" borderId="6" xfId="0" applyNumberFormat="1" applyFont="1" applyBorder="1" applyAlignment="1">
      <alignment horizontal="left" vertical="top" wrapText="1"/>
    </xf>
    <xf numFmtId="0" fontId="3" fillId="0" borderId="6" xfId="0" applyFont="1" applyBorder="1" applyAlignment="1">
      <alignment vertical="top" wrapText="1"/>
    </xf>
    <xf numFmtId="0" fontId="2" fillId="0" borderId="1" xfId="0" applyFont="1" applyBorder="1" applyAlignment="1">
      <alignment horizontal="center" vertical="center" wrapText="1"/>
    </xf>
    <xf numFmtId="0" fontId="7" fillId="2" borderId="1" xfId="0" applyFont="1" applyFill="1" applyBorder="1"/>
    <xf numFmtId="0" fontId="2" fillId="0" borderId="0" xfId="0" applyFont="1" applyAlignment="1">
      <alignment horizontal="left" vertical="top" wrapText="1"/>
    </xf>
    <xf numFmtId="0" fontId="7" fillId="0" borderId="0" xfId="0" applyFont="1"/>
    <xf numFmtId="0" fontId="4" fillId="0" borderId="0" xfId="0" applyFont="1" applyAlignment="1">
      <alignment horizontal="left" vertical="top" wrapText="1"/>
    </xf>
    <xf numFmtId="3" fontId="5" fillId="2" borderId="1" xfId="0" applyNumberFormat="1" applyFont="1" applyFill="1" applyBorder="1" applyAlignment="1">
      <alignment horizontal="left" vertical="center" wrapText="1"/>
    </xf>
    <xf numFmtId="0" fontId="7" fillId="3" borderId="3" xfId="0" applyFont="1" applyFill="1" applyBorder="1"/>
    <xf numFmtId="0" fontId="7" fillId="0" borderId="3" xfId="0" applyFont="1" applyBorder="1"/>
    <xf numFmtId="0" fontId="6" fillId="0" borderId="0" xfId="0" applyFont="1"/>
    <xf numFmtId="0" fontId="9" fillId="0" borderId="0" xfId="0" applyFont="1"/>
    <xf numFmtId="0" fontId="10" fillId="4" borderId="1" xfId="0" applyFont="1" applyFill="1" applyBorder="1" applyAlignment="1">
      <alignment horizontal="center" vertical="center" wrapText="1"/>
    </xf>
    <xf numFmtId="0" fontId="11" fillId="0" borderId="1" xfId="1" applyFont="1" applyFill="1" applyBorder="1" applyAlignment="1">
      <alignment horizontal="center" vertical="center"/>
    </xf>
    <xf numFmtId="0" fontId="11" fillId="0" borderId="0" xfId="1" applyFont="1" applyFill="1" applyAlignment="1">
      <alignment horizontal="center" vertical="center"/>
    </xf>
    <xf numFmtId="0" fontId="11" fillId="0" borderId="1" xfId="1" applyFont="1" applyBorder="1" applyAlignment="1">
      <alignment horizontal="center" vertical="center" wrapText="1"/>
    </xf>
    <xf numFmtId="0" fontId="11" fillId="0" borderId="1" xfId="1" applyFont="1" applyFill="1" applyBorder="1" applyAlignment="1">
      <alignment vertical="center"/>
    </xf>
    <xf numFmtId="0" fontId="2" fillId="0" borderId="1" xfId="0" quotePrefix="1" applyFont="1" applyBorder="1" applyAlignment="1">
      <alignment horizontal="left" vertical="top" wrapText="1"/>
    </xf>
    <xf numFmtId="0" fontId="2" fillId="0" borderId="2" xfId="0" applyFont="1" applyBorder="1" applyAlignment="1">
      <alignment horizontal="left" vertical="top" wrapText="1"/>
    </xf>
    <xf numFmtId="3" fontId="2" fillId="0" borderId="1" xfId="0" applyNumberFormat="1" applyFont="1" applyBorder="1" applyAlignment="1">
      <alignment horizontal="center" vertical="top" wrapText="1"/>
    </xf>
    <xf numFmtId="0" fontId="7" fillId="0" borderId="0" xfId="0" applyFont="1" applyAlignment="1">
      <alignment horizontal="center" vertical="top"/>
    </xf>
    <xf numFmtId="0" fontId="9" fillId="0" borderId="0" xfId="0" applyFont="1" applyAlignment="1">
      <alignment horizontal="center" vertical="top"/>
    </xf>
    <xf numFmtId="0" fontId="10" fillId="4" borderId="1" xfId="0" applyFont="1" applyFill="1" applyBorder="1" applyAlignment="1">
      <alignment horizontal="center" vertical="top" wrapText="1"/>
    </xf>
    <xf numFmtId="3" fontId="2" fillId="0" borderId="5" xfId="0" applyNumberFormat="1" applyFont="1" applyBorder="1" applyAlignment="1">
      <alignment horizontal="center" vertical="top" wrapText="1"/>
    </xf>
    <xf numFmtId="3" fontId="6" fillId="2" borderId="1" xfId="0" applyNumberFormat="1" applyFont="1" applyFill="1" applyBorder="1" applyAlignment="1">
      <alignment horizontal="center" vertical="top" wrapText="1"/>
    </xf>
    <xf numFmtId="0" fontId="12" fillId="0" borderId="1" xfId="0" applyFont="1" applyBorder="1" applyAlignment="1">
      <alignment horizontal="left" vertical="top" wrapText="1"/>
    </xf>
    <xf numFmtId="0" fontId="7" fillId="0" borderId="6" xfId="0" applyFont="1" applyBorder="1" applyAlignment="1">
      <alignment horizontal="center" vertical="top" wrapText="1"/>
    </xf>
    <xf numFmtId="0" fontId="5" fillId="2" borderId="1" xfId="0" applyFont="1" applyFill="1" applyBorder="1" applyAlignment="1">
      <alignment horizontal="left" vertical="center" wrapText="1"/>
    </xf>
    <xf numFmtId="0" fontId="7" fillId="0" borderId="0" xfId="0" applyFont="1" applyAlignment="1">
      <alignment horizontal="left" vertical="center"/>
    </xf>
    <xf numFmtId="0" fontId="2" fillId="0" borderId="20" xfId="0" quotePrefix="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3" fontId="2" fillId="0" borderId="20" xfId="0" applyNumberFormat="1" applyFont="1" applyBorder="1" applyAlignment="1">
      <alignment horizontal="center" vertical="top" wrapText="1"/>
    </xf>
    <xf numFmtId="0" fontId="15" fillId="0" borderId="1" xfId="0" applyFont="1" applyBorder="1" applyAlignment="1">
      <alignment horizontal="left" vertical="top" wrapText="1"/>
    </xf>
    <xf numFmtId="3" fontId="2" fillId="0" borderId="1" xfId="0" quotePrefix="1" applyNumberFormat="1" applyFont="1" applyBorder="1" applyAlignment="1">
      <alignment horizontal="center" vertical="top" wrapText="1"/>
    </xf>
    <xf numFmtId="0" fontId="2" fillId="0" borderId="1" xfId="0" applyFont="1" applyBorder="1" applyAlignment="1">
      <alignment horizontal="center" vertical="top" wrapText="1"/>
    </xf>
    <xf numFmtId="0" fontId="16" fillId="0" borderId="0" xfId="0" applyFont="1" applyAlignment="1">
      <alignment horizontal="left" vertical="top"/>
    </xf>
    <xf numFmtId="0" fontId="17" fillId="0" borderId="22" xfId="0" applyFont="1" applyBorder="1" applyAlignment="1">
      <alignment horizontal="right"/>
    </xf>
    <xf numFmtId="0" fontId="2" fillId="0" borderId="0" xfId="0" quotePrefix="1" applyFont="1" applyAlignment="1">
      <alignment horizontal="left" vertical="top" wrapText="1"/>
    </xf>
    <xf numFmtId="3" fontId="7" fillId="0" borderId="0" xfId="0" applyNumberFormat="1" applyFont="1"/>
    <xf numFmtId="0" fontId="7" fillId="0" borderId="22" xfId="0" applyFont="1" applyBorder="1"/>
    <xf numFmtId="0" fontId="18" fillId="2" borderId="0" xfId="0" applyFont="1" applyFill="1" applyAlignment="1">
      <alignment horizontal="left" vertical="top"/>
    </xf>
    <xf numFmtId="0" fontId="12" fillId="0" borderId="1" xfId="0" quotePrefix="1" applyFont="1" applyBorder="1" applyAlignment="1">
      <alignment horizontal="left" vertical="top" wrapText="1"/>
    </xf>
    <xf numFmtId="0" fontId="13" fillId="0" borderId="1" xfId="0" applyFont="1" applyBorder="1" applyAlignment="1">
      <alignment horizontal="left" vertical="top" wrapText="1"/>
    </xf>
    <xf numFmtId="0" fontId="17" fillId="6" borderId="0" xfId="0" applyFont="1" applyFill="1"/>
    <xf numFmtId="3" fontId="17" fillId="6" borderId="23" xfId="0" applyNumberFormat="1" applyFont="1" applyFill="1" applyBorder="1"/>
    <xf numFmtId="0" fontId="19" fillId="0" borderId="1" xfId="0" applyFont="1" applyBorder="1" applyAlignment="1">
      <alignment horizontal="left" vertical="top" wrapText="1"/>
    </xf>
    <xf numFmtId="3" fontId="2" fillId="0" borderId="5" xfId="0" applyNumberFormat="1" applyFont="1" applyBorder="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0" fontId="10" fillId="4" borderId="1" xfId="0" applyFont="1" applyFill="1" applyBorder="1" applyAlignment="1">
      <alignment horizontal="left" vertical="top" wrapText="1"/>
    </xf>
    <xf numFmtId="0" fontId="20" fillId="0" borderId="1" xfId="0" applyFont="1" applyBorder="1" applyAlignment="1">
      <alignment horizontal="left" vertical="top" wrapText="1"/>
    </xf>
    <xf numFmtId="0" fontId="20" fillId="0" borderId="1" xfId="0" quotePrefix="1" applyFont="1" applyBorder="1" applyAlignment="1">
      <alignment horizontal="left" vertical="top" wrapText="1"/>
    </xf>
    <xf numFmtId="3" fontId="2" fillId="0" borderId="20" xfId="0" applyNumberFormat="1" applyFont="1" applyBorder="1" applyAlignment="1">
      <alignment horizontal="left" vertical="top" wrapText="1"/>
    </xf>
    <xf numFmtId="3" fontId="6" fillId="2" borderId="6" xfId="0" applyNumberFormat="1" applyFont="1" applyFill="1" applyBorder="1" applyAlignment="1">
      <alignment horizontal="center" vertical="top" wrapText="1"/>
    </xf>
    <xf numFmtId="0" fontId="7" fillId="2" borderId="6" xfId="0" applyFont="1" applyFill="1" applyBorder="1"/>
    <xf numFmtId="0" fontId="19" fillId="0" borderId="0" xfId="0" applyFont="1" applyAlignment="1">
      <alignment vertical="top"/>
    </xf>
    <xf numFmtId="0" fontId="3" fillId="0" borderId="1" xfId="0" quotePrefix="1" applyFont="1" applyBorder="1" applyAlignment="1">
      <alignment horizontal="left" vertical="top" wrapText="1"/>
    </xf>
    <xf numFmtId="0" fontId="24" fillId="0" borderId="1" xfId="0" applyFont="1" applyBorder="1" applyAlignment="1">
      <alignment horizontal="left" vertical="top" wrapText="1"/>
    </xf>
    <xf numFmtId="0" fontId="12" fillId="7" borderId="20" xfId="0" quotePrefix="1" applyFont="1" applyFill="1" applyBorder="1" applyAlignment="1">
      <alignment horizontal="left" vertical="top" wrapText="1"/>
    </xf>
    <xf numFmtId="0" fontId="12" fillId="7" borderId="20" xfId="0" applyFont="1" applyFill="1" applyBorder="1" applyAlignment="1">
      <alignment horizontal="left" vertical="top"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center" vertical="top" wrapText="1"/>
    </xf>
    <xf numFmtId="0" fontId="12" fillId="0" borderId="6" xfId="0" quotePrefix="1" applyFont="1" applyBorder="1" applyAlignment="1">
      <alignment horizontal="left" vertical="top" wrapText="1"/>
    </xf>
    <xf numFmtId="0" fontId="12" fillId="0" borderId="6" xfId="0" applyFont="1" applyBorder="1" applyAlignment="1">
      <alignment horizontal="left" vertical="top" wrapText="1"/>
    </xf>
    <xf numFmtId="0" fontId="13" fillId="0" borderId="6" xfId="0" applyFont="1" applyBorder="1" applyAlignment="1">
      <alignment horizontal="left" vertical="top" wrapText="1"/>
    </xf>
    <xf numFmtId="0" fontId="12" fillId="7" borderId="25" xfId="0" applyFont="1" applyFill="1" applyBorder="1" applyAlignment="1">
      <alignment horizontal="left" vertical="top" wrapText="1"/>
    </xf>
    <xf numFmtId="0" fontId="13" fillId="0" borderId="20" xfId="0" applyFont="1" applyBorder="1" applyAlignment="1">
      <alignment horizontal="left" vertical="top" wrapText="1"/>
    </xf>
    <xf numFmtId="0" fontId="12" fillId="0" borderId="25" xfId="0" applyFont="1" applyBorder="1" applyAlignment="1">
      <alignment horizontal="left" vertical="top" wrapText="1"/>
    </xf>
    <xf numFmtId="0" fontId="13" fillId="0" borderId="25" xfId="0" applyFont="1" applyBorder="1" applyAlignment="1">
      <alignment horizontal="left" vertical="top" wrapText="1"/>
    </xf>
    <xf numFmtId="0" fontId="12" fillId="0" borderId="26" xfId="0" applyFont="1" applyBorder="1" applyAlignment="1">
      <alignment horizontal="left" vertical="top"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0" borderId="0" xfId="0" applyFont="1" applyAlignment="1">
      <alignment horizontal="center" vertical="center"/>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8" fillId="5" borderId="11" xfId="0" applyFont="1" applyFill="1" applyBorder="1" applyAlignment="1">
      <alignment horizontal="left" vertical="center"/>
    </xf>
    <xf numFmtId="0" fontId="7" fillId="5" borderId="12" xfId="0" applyFont="1" applyFill="1" applyBorder="1"/>
    <xf numFmtId="0" fontId="7" fillId="5" borderId="13" xfId="0" applyFont="1" applyFill="1" applyBorder="1"/>
    <xf numFmtId="0" fontId="7" fillId="0" borderId="0" xfId="0" applyFont="1" applyAlignment="1">
      <alignment horizont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3" fontId="2" fillId="0" borderId="5" xfId="0" applyNumberFormat="1" applyFont="1" applyBorder="1" applyAlignment="1">
      <alignment horizontal="left" vertical="top" wrapText="1"/>
    </xf>
    <xf numFmtId="3" fontId="2" fillId="0" borderId="6" xfId="0" applyNumberFormat="1" applyFont="1" applyBorder="1" applyAlignment="1">
      <alignment horizontal="left" vertical="top" wrapText="1"/>
    </xf>
    <xf numFmtId="3" fontId="2"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8" fillId="5" borderId="17" xfId="0" applyFont="1" applyFill="1" applyBorder="1" applyAlignment="1">
      <alignment horizontal="left" vertical="center"/>
    </xf>
    <xf numFmtId="0" fontId="7" fillId="5" borderId="18" xfId="0" applyFont="1" applyFill="1" applyBorder="1"/>
    <xf numFmtId="0" fontId="7" fillId="5" borderId="19" xfId="0" applyFont="1" applyFill="1" applyBorder="1"/>
    <xf numFmtId="0" fontId="8"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16" xfId="0" applyFont="1" applyFill="1" applyBorder="1" applyAlignment="1">
      <alignment horizontal="left" vertical="center"/>
    </xf>
    <xf numFmtId="0" fontId="5" fillId="2" borderId="6" xfId="0" applyFont="1" applyFill="1" applyBorder="1" applyAlignment="1">
      <alignment horizontal="left" vertical="top" wrapText="1"/>
    </xf>
    <xf numFmtId="0" fontId="6" fillId="2" borderId="6" xfId="0" applyFont="1" applyFill="1" applyBorder="1" applyAlignment="1">
      <alignment horizontal="left" vertical="top" wrapText="1"/>
    </xf>
    <xf numFmtId="49" fontId="18" fillId="2" borderId="0" xfId="0" applyNumberFormat="1" applyFont="1" applyFill="1" applyAlignment="1">
      <alignment horizontal="left" vertical="top"/>
    </xf>
    <xf numFmtId="49" fontId="9" fillId="2" borderId="0" xfId="0" applyNumberFormat="1" applyFont="1" applyFill="1"/>
    <xf numFmtId="0" fontId="17" fillId="0" borderId="0" xfId="0" applyFont="1"/>
    <xf numFmtId="0" fontId="7" fillId="0" borderId="0" xfId="0" applyFont="1"/>
    <xf numFmtId="0" fontId="7" fillId="8" borderId="3" xfId="0" applyFont="1" applyFill="1" applyBorder="1" applyAlignment="1">
      <alignment horizontal="left" vertical="top"/>
    </xf>
    <xf numFmtId="0" fontId="0" fillId="8" borderId="3" xfId="0" applyFill="1" applyBorder="1" applyAlignment="1"/>
    <xf numFmtId="165" fontId="2" fillId="0" borderId="1" xfId="2" applyNumberFormat="1" applyFont="1" applyBorder="1" applyAlignment="1">
      <alignment horizontal="center" vertical="top" wrapText="1"/>
    </xf>
    <xf numFmtId="3" fontId="2" fillId="0" borderId="0" xfId="0" applyNumberFormat="1" applyFont="1" applyAlignment="1">
      <alignment horizontal="center" vertical="top" wrapText="1"/>
    </xf>
    <xf numFmtId="3" fontId="3" fillId="0" borderId="1" xfId="0" applyNumberFormat="1" applyFont="1" applyBorder="1" applyAlignment="1">
      <alignment horizontal="center" vertical="top" wrapText="1"/>
    </xf>
    <xf numFmtId="3" fontId="12" fillId="7" borderId="20" xfId="0" applyNumberFormat="1" applyFont="1" applyFill="1" applyBorder="1" applyAlignment="1">
      <alignment horizontal="center" vertical="top" wrapText="1"/>
    </xf>
    <xf numFmtId="3" fontId="12" fillId="0" borderId="24" xfId="0" applyNumberFormat="1" applyFont="1" applyBorder="1" applyAlignment="1">
      <alignment horizontal="center" vertical="top" wrapText="1"/>
    </xf>
    <xf numFmtId="3" fontId="12" fillId="0" borderId="2" xfId="0" applyNumberFormat="1" applyFont="1" applyBorder="1" applyAlignment="1">
      <alignment horizontal="center" vertical="top" wrapText="1"/>
    </xf>
  </cellXfs>
  <cellStyles count="3">
    <cellStyle name="Komma" xfId="2" builtinId="3"/>
    <cellStyle name="Link" xfId="1" builtinId="8"/>
    <cellStyle name="Standard" xfId="0" builtinId="0"/>
  </cellStyles>
  <dxfs count="0"/>
  <tableStyles count="0" defaultTableStyle="TableStyleMedium2" defaultPivotStyle="PivotStyleLight16"/>
  <colors>
    <mruColors>
      <color rgb="FFFF0000"/>
      <color rgb="FFFF00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22/10/relationships/richValueRel" Target="richData/richValueRel.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 Id="rId27" Type="http://schemas.openxmlformats.org/officeDocument/2006/relationships/calcChain" Target="calcChain.xml"/><Relationship Id="rId30"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switzerland.com/de-ch/erlebnisse/erlebnisfahrten/bergbahnen-und-seilbahnen/" TargetMode="External"/><Relationship Id="rId2" Type="http://schemas.openxmlformats.org/officeDocument/2006/relationships/hyperlink" Target="https://www.myswitzerland.com/de-ch/reiseziele/sehenswuerdigkeiten/bahnerlebnisse/" TargetMode="External"/><Relationship Id="rId1" Type="http://schemas.openxmlformats.org/officeDocument/2006/relationships/hyperlink" Target="https://www.myswitzerland.com/de-ch/erlebnisse/erlebnisfahrten/bahn-bus-schiff-grand-train-tour/"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11AC1-8097-4821-A388-78ECE3FB970A}">
  <dimension ref="A1:M32"/>
  <sheetViews>
    <sheetView tabSelected="1" zoomScale="80" zoomScaleNormal="80" workbookViewId="0">
      <selection sqref="A1:G1"/>
    </sheetView>
  </sheetViews>
  <sheetFormatPr baseColWidth="10" defaultColWidth="11.44140625" defaultRowHeight="15" x14ac:dyDescent="0.3"/>
  <cols>
    <col min="1" max="1" width="5.6640625" style="58" customWidth="1"/>
    <col min="2" max="2" width="17.109375" style="15" customWidth="1"/>
    <col min="3" max="3" width="26.33203125" style="15" customWidth="1"/>
    <col min="4" max="4" width="75.88671875" style="15" customWidth="1"/>
    <col min="5" max="5" width="11.44140625" style="15"/>
    <col min="6" max="6" width="29.109375" style="15" customWidth="1"/>
    <col min="7" max="7" width="18.33203125" style="15" customWidth="1"/>
    <col min="8" max="8" width="12.44140625" style="15" bestFit="1" customWidth="1"/>
    <col min="9" max="9" width="41.88671875" style="15" customWidth="1"/>
    <col min="10" max="10" width="0.109375" style="15" customWidth="1"/>
    <col min="11" max="16384" width="11.44140625" style="15"/>
  </cols>
  <sheetData>
    <row r="1" spans="1:13" ht="30" customHeight="1" thickTop="1" x14ac:dyDescent="0.3">
      <c r="A1" s="92" t="s">
        <v>0</v>
      </c>
      <c r="B1" s="93"/>
      <c r="C1" s="93"/>
      <c r="D1" s="93"/>
      <c r="E1" s="93"/>
      <c r="F1" s="93"/>
      <c r="G1" s="94"/>
      <c r="H1" s="83" t="e" vm="1">
        <v>#VALUE!</v>
      </c>
      <c r="I1" s="98"/>
      <c r="J1" s="18"/>
      <c r="K1" s="83"/>
      <c r="L1" s="83"/>
      <c r="M1" s="83"/>
    </row>
    <row r="2" spans="1:13" ht="30" customHeight="1" thickBot="1" x14ac:dyDescent="0.35">
      <c r="A2" s="95" t="s">
        <v>1</v>
      </c>
      <c r="B2" s="96"/>
      <c r="C2" s="96"/>
      <c r="D2" s="96"/>
      <c r="E2" s="96"/>
      <c r="F2" s="96"/>
      <c r="G2" s="97"/>
      <c r="H2" s="98"/>
      <c r="I2" s="98"/>
      <c r="J2" s="19"/>
      <c r="K2" s="83"/>
      <c r="L2" s="83"/>
      <c r="M2" s="83"/>
    </row>
    <row r="3" spans="1:13" ht="5.0999999999999996" customHeight="1" thickTop="1" x14ac:dyDescent="0.3"/>
    <row r="4" spans="1:13" ht="35.4" customHeight="1" x14ac:dyDescent="0.3">
      <c r="A4" s="81" t="s">
        <v>2</v>
      </c>
      <c r="B4" s="82"/>
      <c r="C4" s="82"/>
      <c r="D4" s="82"/>
      <c r="E4" s="81"/>
      <c r="F4" s="82"/>
      <c r="G4" s="82"/>
      <c r="H4" s="82"/>
      <c r="I4" s="81"/>
      <c r="J4" s="82"/>
    </row>
    <row r="5" spans="1:13" ht="6.6" customHeight="1" x14ac:dyDescent="0.3">
      <c r="A5" s="59"/>
      <c r="B5" s="21"/>
      <c r="C5" s="21"/>
      <c r="D5" s="21"/>
      <c r="E5" s="21"/>
      <c r="F5" s="21"/>
      <c r="G5" s="21"/>
      <c r="H5" s="21"/>
      <c r="I5" s="21"/>
      <c r="J5" s="21"/>
    </row>
    <row r="6" spans="1:13" ht="19.350000000000001" customHeight="1" x14ac:dyDescent="0.3">
      <c r="A6" s="99" t="s">
        <v>3</v>
      </c>
      <c r="B6" s="100"/>
      <c r="C6" s="100"/>
      <c r="D6" s="100"/>
      <c r="E6" s="100"/>
      <c r="F6" s="100"/>
      <c r="G6" s="100"/>
      <c r="H6" s="100"/>
      <c r="I6" s="101"/>
    </row>
    <row r="7" spans="1:13" ht="38.4" x14ac:dyDescent="0.3">
      <c r="A7" s="60" t="s">
        <v>4</v>
      </c>
      <c r="B7" s="22" t="s">
        <v>5</v>
      </c>
      <c r="C7" s="22" t="s">
        <v>6</v>
      </c>
      <c r="D7" s="22" t="s">
        <v>7</v>
      </c>
      <c r="E7" s="22" t="s">
        <v>8</v>
      </c>
      <c r="F7" s="22" t="s">
        <v>9</v>
      </c>
      <c r="G7" s="22" t="s">
        <v>10</v>
      </c>
      <c r="H7" s="22" t="s">
        <v>11</v>
      </c>
      <c r="I7" s="22" t="s">
        <v>12</v>
      </c>
    </row>
    <row r="8" spans="1:13" ht="323.39999999999998" customHeight="1" x14ac:dyDescent="0.3">
      <c r="A8" s="1">
        <v>1</v>
      </c>
      <c r="B8" s="1" t="s">
        <v>13</v>
      </c>
      <c r="C8" s="1" t="s">
        <v>14</v>
      </c>
      <c r="D8" s="28" t="s">
        <v>15</v>
      </c>
      <c r="E8" s="12"/>
      <c r="F8" s="5" t="s">
        <v>16</v>
      </c>
      <c r="G8" s="1" t="s">
        <v>17</v>
      </c>
      <c r="H8" s="6">
        <v>10000</v>
      </c>
      <c r="I8" s="1" t="s">
        <v>18</v>
      </c>
    </row>
    <row r="9" spans="1:13" ht="129.6" customHeight="1" x14ac:dyDescent="0.3">
      <c r="A9" s="1">
        <v>2</v>
      </c>
      <c r="B9" s="1" t="s">
        <v>19</v>
      </c>
      <c r="C9" s="3" t="s">
        <v>20</v>
      </c>
      <c r="D9" s="28" t="s">
        <v>21</v>
      </c>
      <c r="E9" s="23"/>
      <c r="F9" s="5" t="s">
        <v>22</v>
      </c>
      <c r="G9" s="1" t="s">
        <v>23</v>
      </c>
      <c r="H9" s="33">
        <v>16500</v>
      </c>
      <c r="I9" s="1"/>
    </row>
    <row r="10" spans="1:13" ht="96" x14ac:dyDescent="0.3">
      <c r="A10" s="1">
        <v>3</v>
      </c>
      <c r="B10" s="1" t="s">
        <v>19</v>
      </c>
      <c r="C10" s="1" t="s">
        <v>24</v>
      </c>
      <c r="D10" s="1" t="s">
        <v>25</v>
      </c>
      <c r="E10" s="24" t="s">
        <v>8</v>
      </c>
      <c r="F10" s="1" t="s">
        <v>26</v>
      </c>
      <c r="G10" s="1" t="s">
        <v>23</v>
      </c>
      <c r="H10" s="104">
        <v>8000</v>
      </c>
      <c r="I10" s="1"/>
    </row>
    <row r="11" spans="1:13" ht="76.8" x14ac:dyDescent="0.3">
      <c r="A11" s="1">
        <v>4</v>
      </c>
      <c r="B11" s="1" t="s">
        <v>19</v>
      </c>
      <c r="C11" s="1" t="s">
        <v>24</v>
      </c>
      <c r="D11" s="1" t="s">
        <v>27</v>
      </c>
      <c r="E11" s="25" t="s">
        <v>8</v>
      </c>
      <c r="F11" s="1" t="s">
        <v>26</v>
      </c>
      <c r="G11" s="1" t="s">
        <v>23</v>
      </c>
      <c r="H11" s="105"/>
      <c r="I11" s="1"/>
    </row>
    <row r="12" spans="1:13" ht="103.95" customHeight="1" x14ac:dyDescent="0.3">
      <c r="A12" s="1">
        <v>5</v>
      </c>
      <c r="B12" s="1" t="s">
        <v>19</v>
      </c>
      <c r="C12" s="1" t="s">
        <v>24</v>
      </c>
      <c r="D12" s="1" t="s">
        <v>28</v>
      </c>
      <c r="E12" s="26" t="s">
        <v>29</v>
      </c>
      <c r="F12" s="1" t="s">
        <v>26</v>
      </c>
      <c r="G12" s="1" t="s">
        <v>23</v>
      </c>
      <c r="H12" s="106"/>
      <c r="I12" s="1" t="s">
        <v>30</v>
      </c>
    </row>
    <row r="13" spans="1:13" ht="62.4" customHeight="1" x14ac:dyDescent="0.3">
      <c r="A13" s="1">
        <v>6</v>
      </c>
      <c r="B13" s="1" t="s">
        <v>31</v>
      </c>
      <c r="C13" s="1" t="s">
        <v>32</v>
      </c>
      <c r="D13" s="1" t="s">
        <v>33</v>
      </c>
      <c r="E13" s="26"/>
      <c r="F13" s="1" t="s">
        <v>26</v>
      </c>
      <c r="G13" s="1" t="s">
        <v>34</v>
      </c>
      <c r="H13" s="6">
        <v>3000</v>
      </c>
      <c r="I13" s="1"/>
    </row>
    <row r="14" spans="1:13" ht="66" customHeight="1" x14ac:dyDescent="0.3">
      <c r="A14" s="1">
        <v>7</v>
      </c>
      <c r="B14" s="27" t="s">
        <v>35</v>
      </c>
      <c r="C14" s="1" t="s">
        <v>36</v>
      </c>
      <c r="D14" s="1" t="s">
        <v>37</v>
      </c>
      <c r="E14" s="12"/>
      <c r="F14" s="1" t="s">
        <v>38</v>
      </c>
      <c r="G14" s="1" t="s">
        <v>39</v>
      </c>
      <c r="H14" s="6">
        <v>1500</v>
      </c>
      <c r="I14" s="1" t="s">
        <v>40</v>
      </c>
    </row>
    <row r="15" spans="1:13" ht="24" customHeight="1" x14ac:dyDescent="0.3">
      <c r="A15" s="107" t="s">
        <v>41</v>
      </c>
      <c r="B15" s="108"/>
      <c r="C15" s="108"/>
      <c r="D15" s="108"/>
      <c r="E15" s="108"/>
      <c r="F15" s="108"/>
      <c r="G15" s="13"/>
      <c r="H15" s="17">
        <v>20000</v>
      </c>
      <c r="I15" s="13"/>
    </row>
    <row r="16" spans="1:13" x14ac:dyDescent="0.3">
      <c r="A16" s="121"/>
      <c r="B16" s="122"/>
      <c r="C16" s="122"/>
      <c r="D16" s="122"/>
      <c r="E16" s="122"/>
      <c r="F16" s="122"/>
      <c r="G16" s="122"/>
      <c r="H16" s="122"/>
      <c r="I16" s="122"/>
    </row>
    <row r="17" spans="1:9" ht="19.350000000000001" customHeight="1" x14ac:dyDescent="0.3">
      <c r="A17" s="99" t="s">
        <v>42</v>
      </c>
      <c r="B17" s="100"/>
      <c r="C17" s="100"/>
      <c r="D17" s="100"/>
      <c r="E17" s="100"/>
      <c r="F17" s="100"/>
      <c r="G17" s="100"/>
      <c r="H17" s="100"/>
      <c r="I17" s="101"/>
    </row>
    <row r="18" spans="1:9" ht="160.35" customHeight="1" x14ac:dyDescent="0.3">
      <c r="A18" s="1">
        <v>8</v>
      </c>
      <c r="B18" s="1" t="s">
        <v>13</v>
      </c>
      <c r="C18" s="2" t="s">
        <v>43</v>
      </c>
      <c r="D18" s="3" t="s">
        <v>44</v>
      </c>
      <c r="E18" s="4"/>
      <c r="F18" s="5" t="s">
        <v>45</v>
      </c>
      <c r="G18" s="1" t="s">
        <v>17</v>
      </c>
      <c r="H18" s="6">
        <v>2000</v>
      </c>
      <c r="I18" s="1" t="s">
        <v>46</v>
      </c>
    </row>
    <row r="19" spans="1:9" ht="160.35" customHeight="1" x14ac:dyDescent="0.3">
      <c r="A19" s="84">
        <v>9</v>
      </c>
      <c r="B19" s="84" t="s">
        <v>19</v>
      </c>
      <c r="C19" s="86" t="s">
        <v>47</v>
      </c>
      <c r="D19" s="88" t="s">
        <v>260</v>
      </c>
      <c r="E19" s="90"/>
      <c r="F19" s="84" t="s">
        <v>48</v>
      </c>
      <c r="G19" s="84" t="s">
        <v>49</v>
      </c>
      <c r="H19" s="102">
        <v>7500</v>
      </c>
      <c r="I19" s="84" t="s">
        <v>50</v>
      </c>
    </row>
    <row r="20" spans="1:9" ht="266.10000000000002" customHeight="1" x14ac:dyDescent="0.3">
      <c r="A20" s="85"/>
      <c r="B20" s="85"/>
      <c r="C20" s="87"/>
      <c r="D20" s="89"/>
      <c r="E20" s="91"/>
      <c r="F20" s="85"/>
      <c r="G20" s="85"/>
      <c r="H20" s="103"/>
      <c r="I20" s="85"/>
    </row>
    <row r="21" spans="1:9" ht="280.35000000000002" customHeight="1" x14ac:dyDescent="0.3">
      <c r="A21" s="7">
        <v>10</v>
      </c>
      <c r="B21" s="7" t="s">
        <v>19</v>
      </c>
      <c r="C21" s="8" t="s">
        <v>51</v>
      </c>
      <c r="D21" s="11" t="s">
        <v>52</v>
      </c>
      <c r="E21" s="9"/>
      <c r="F21" s="7" t="s">
        <v>48</v>
      </c>
      <c r="G21" s="7" t="s">
        <v>49</v>
      </c>
      <c r="H21" s="10">
        <v>6000</v>
      </c>
      <c r="I21" s="7" t="s">
        <v>53</v>
      </c>
    </row>
    <row r="22" spans="1:9" ht="111.6" customHeight="1" x14ac:dyDescent="0.3">
      <c r="A22" s="1">
        <v>11</v>
      </c>
      <c r="B22" s="1" t="s">
        <v>19</v>
      </c>
      <c r="C22" s="2" t="s">
        <v>54</v>
      </c>
      <c r="D22" s="3" t="s">
        <v>55</v>
      </c>
      <c r="E22" s="12"/>
      <c r="F22" s="1" t="s">
        <v>48</v>
      </c>
      <c r="G22" s="1" t="s">
        <v>56</v>
      </c>
      <c r="H22" s="6">
        <v>2500</v>
      </c>
      <c r="I22" s="1"/>
    </row>
    <row r="23" spans="1:9" ht="48" customHeight="1" x14ac:dyDescent="0.3">
      <c r="A23" s="1">
        <v>12</v>
      </c>
      <c r="B23" s="1" t="s">
        <v>19</v>
      </c>
      <c r="C23" s="1" t="s">
        <v>57</v>
      </c>
      <c r="D23" s="1" t="s">
        <v>58</v>
      </c>
      <c r="E23" s="12"/>
      <c r="F23" s="1" t="s">
        <v>48</v>
      </c>
      <c r="G23" s="1" t="s">
        <v>23</v>
      </c>
      <c r="H23" s="1">
        <v>2500</v>
      </c>
      <c r="I23" s="1"/>
    </row>
    <row r="24" spans="1:9" ht="240" customHeight="1" x14ac:dyDescent="0.3">
      <c r="A24" s="1">
        <v>13</v>
      </c>
      <c r="B24" s="1" t="s">
        <v>31</v>
      </c>
      <c r="C24" s="1" t="s">
        <v>32</v>
      </c>
      <c r="D24" s="1" t="s">
        <v>59</v>
      </c>
      <c r="E24" s="12"/>
      <c r="F24" s="1"/>
      <c r="G24" s="1" t="s">
        <v>34</v>
      </c>
      <c r="H24" s="1">
        <v>5500</v>
      </c>
      <c r="I24" s="1"/>
    </row>
    <row r="25" spans="1:9" ht="107.1" customHeight="1" x14ac:dyDescent="0.3">
      <c r="A25" s="1">
        <v>14</v>
      </c>
      <c r="B25" s="1" t="s">
        <v>31</v>
      </c>
      <c r="C25" s="1" t="s">
        <v>32</v>
      </c>
      <c r="D25" s="1" t="s">
        <v>60</v>
      </c>
      <c r="E25" s="12"/>
      <c r="F25" s="1" t="s">
        <v>48</v>
      </c>
      <c r="G25" s="1" t="s">
        <v>34</v>
      </c>
      <c r="H25" s="6">
        <v>1500</v>
      </c>
      <c r="I25" s="1" t="s">
        <v>61</v>
      </c>
    </row>
    <row r="26" spans="1:9" ht="189.6" customHeight="1" x14ac:dyDescent="0.3">
      <c r="A26" s="1">
        <v>15</v>
      </c>
      <c r="B26" s="1" t="s">
        <v>13</v>
      </c>
      <c r="C26" s="1" t="s">
        <v>62</v>
      </c>
      <c r="D26" s="1" t="s">
        <v>63</v>
      </c>
      <c r="E26" s="12"/>
      <c r="F26" s="1" t="s">
        <v>48</v>
      </c>
      <c r="G26" s="1" t="s">
        <v>64</v>
      </c>
      <c r="H26" s="6">
        <v>8000</v>
      </c>
      <c r="I26" s="1" t="s">
        <v>65</v>
      </c>
    </row>
    <row r="27" spans="1:9" ht="24" customHeight="1" x14ac:dyDescent="0.3">
      <c r="A27" s="99" t="s">
        <v>66</v>
      </c>
      <c r="B27" s="100"/>
      <c r="C27" s="100"/>
      <c r="D27" s="100"/>
      <c r="E27" s="100"/>
      <c r="F27" s="100"/>
      <c r="G27" s="100"/>
      <c r="H27" s="99"/>
      <c r="I27" s="100"/>
    </row>
    <row r="28" spans="1:9" ht="6" customHeight="1" x14ac:dyDescent="0.3">
      <c r="A28" s="14"/>
      <c r="B28" s="14"/>
      <c r="E28" s="14"/>
      <c r="F28" s="14"/>
      <c r="G28" s="14"/>
      <c r="H28" s="14"/>
      <c r="I28" s="16" t="s">
        <v>67</v>
      </c>
    </row>
    <row r="29" spans="1:9" ht="24" customHeight="1" x14ac:dyDescent="0.3">
      <c r="A29" s="81" t="s">
        <v>68</v>
      </c>
      <c r="B29" s="82"/>
      <c r="C29" s="82"/>
      <c r="D29" s="82"/>
      <c r="E29" s="81"/>
      <c r="F29" s="82"/>
      <c r="G29" s="82"/>
      <c r="H29" s="17">
        <f>H15+H27</f>
        <v>20000</v>
      </c>
      <c r="I29" s="13"/>
    </row>
    <row r="32" spans="1:9" ht="19.2" x14ac:dyDescent="0.3">
      <c r="C32" s="16"/>
      <c r="D32" s="16"/>
    </row>
  </sheetData>
  <mergeCells count="25">
    <mergeCell ref="A4:D4"/>
    <mergeCell ref="A27:G27"/>
    <mergeCell ref="I19:I20"/>
    <mergeCell ref="H10:H12"/>
    <mergeCell ref="A15:F15"/>
    <mergeCell ref="E4:H4"/>
    <mergeCell ref="I4:J4"/>
    <mergeCell ref="A16:I16"/>
    <mergeCell ref="H27:I27"/>
    <mergeCell ref="A29:D29"/>
    <mergeCell ref="E29:G29"/>
    <mergeCell ref="K1:M2"/>
    <mergeCell ref="A19:A20"/>
    <mergeCell ref="B19:B20"/>
    <mergeCell ref="C19:C20"/>
    <mergeCell ref="D19:D20"/>
    <mergeCell ref="E19:E20"/>
    <mergeCell ref="F19:F20"/>
    <mergeCell ref="A1:G1"/>
    <mergeCell ref="A2:G2"/>
    <mergeCell ref="H1:I2"/>
    <mergeCell ref="A6:I6"/>
    <mergeCell ref="A17:I17"/>
    <mergeCell ref="G19:G20"/>
    <mergeCell ref="H19:H20"/>
  </mergeCells>
  <hyperlinks>
    <hyperlink ref="E11" r:id="rId1" xr:uid="{2B0E449C-FAF1-4D1E-99FA-081FB86AE5AB}"/>
    <hyperlink ref="E10" r:id="rId2" xr:uid="{2B5082FA-2470-46AB-BB53-14475CD0D335}"/>
    <hyperlink ref="E12" r:id="rId3" display="https://www.myswitzerland.com/de-ch/erlebnisse/erlebnisfahrten/bergbahnen-und-seilbahnen/" xr:uid="{2C07044A-0C37-4720-A9A4-D1581D829076}"/>
  </hyperlinks>
  <pageMargins left="0.7" right="0.7" top="0.78740157499999996" bottom="0.78740157499999996" header="0.3" footer="0.3"/>
  <pageSetup paperSize="9"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9561-18CA-4B62-A13A-526CB94DF4FD}">
  <dimension ref="A1:L10"/>
  <sheetViews>
    <sheetView zoomScale="80" zoomScaleNormal="80" workbookViewId="0">
      <selection sqref="A1:D1"/>
    </sheetView>
  </sheetViews>
  <sheetFormatPr baseColWidth="10" defaultColWidth="11.44140625" defaultRowHeight="15" x14ac:dyDescent="0.3"/>
  <cols>
    <col min="1" max="1" width="5.44140625" style="15" customWidth="1"/>
    <col min="2" max="2" width="16.332031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141</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87" customHeight="1" x14ac:dyDescent="0.3">
      <c r="A7" s="6">
        <v>1</v>
      </c>
      <c r="B7" s="35" t="s">
        <v>31</v>
      </c>
      <c r="C7" s="35" t="s">
        <v>138</v>
      </c>
      <c r="D7" s="35" t="s">
        <v>142</v>
      </c>
      <c r="E7" s="6">
        <v>1000</v>
      </c>
      <c r="F7" s="1" t="s">
        <v>143</v>
      </c>
    </row>
    <row r="8" spans="1:12" ht="24" customHeight="1" x14ac:dyDescent="0.3">
      <c r="A8" s="107" t="s">
        <v>78</v>
      </c>
      <c r="B8" s="108"/>
      <c r="C8" s="108"/>
      <c r="D8" s="108"/>
      <c r="E8" s="34"/>
      <c r="F8" s="13"/>
    </row>
    <row r="10" spans="1:12" s="30" customFormat="1" ht="19.2" x14ac:dyDescent="0.3">
      <c r="A10" s="15"/>
      <c r="B10" s="15"/>
      <c r="C10" s="16"/>
      <c r="D10" s="16"/>
      <c r="F10" s="15"/>
      <c r="G10" s="15"/>
      <c r="H10" s="15"/>
      <c r="I10" s="15"/>
      <c r="J10" s="15"/>
      <c r="K10" s="15"/>
      <c r="L10" s="15"/>
    </row>
  </sheetData>
  <mergeCells count="7">
    <mergeCell ref="A8:D8"/>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504E-A6DA-40B7-BB4D-BA5582BE46F9}">
  <dimension ref="A1:L17"/>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4.6640625" style="15" customWidth="1"/>
    <col min="4" max="4" width="79.109375" style="15" customWidth="1"/>
    <col min="5" max="5" width="12.88671875" style="30" customWidth="1"/>
    <col min="6" max="6" width="70.6640625" style="15" customWidth="1"/>
    <col min="7" max="7" width="0.109375" style="15" customWidth="1"/>
    <col min="8" max="9" width="11.44140625" style="15" hidden="1" customWidth="1"/>
    <col min="10" max="16383" width="11.44140625" style="15"/>
    <col min="16384" max="16384" width="11.44140625" style="15" bestFit="1"/>
  </cols>
  <sheetData>
    <row r="1" spans="1:12" ht="30" customHeight="1" x14ac:dyDescent="0.3">
      <c r="A1" s="112" t="s">
        <v>144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145</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309" customHeight="1" x14ac:dyDescent="0.3">
      <c r="A7" s="6">
        <v>1</v>
      </c>
      <c r="B7" s="27" t="s">
        <v>70</v>
      </c>
      <c r="C7" s="1" t="s">
        <v>146</v>
      </c>
      <c r="D7" s="1" t="s">
        <v>277</v>
      </c>
      <c r="E7" s="29" t="s">
        <v>147</v>
      </c>
      <c r="F7" s="1" t="s">
        <v>148</v>
      </c>
    </row>
    <row r="8" spans="1:12" ht="128.25" customHeight="1" x14ac:dyDescent="0.3">
      <c r="A8" s="6">
        <v>2</v>
      </c>
      <c r="B8" s="27" t="s">
        <v>70</v>
      </c>
      <c r="C8" s="1" t="s">
        <v>149</v>
      </c>
      <c r="D8" s="1" t="s">
        <v>150</v>
      </c>
      <c r="E8" s="44"/>
      <c r="F8" s="1" t="s">
        <v>151</v>
      </c>
    </row>
    <row r="9" spans="1:12" ht="133.80000000000001" customHeight="1" x14ac:dyDescent="0.3">
      <c r="A9" s="6">
        <v>3</v>
      </c>
      <c r="B9" s="27" t="s">
        <v>70</v>
      </c>
      <c r="C9" s="1" t="s">
        <v>152</v>
      </c>
      <c r="D9" s="1" t="s">
        <v>153</v>
      </c>
      <c r="E9" s="29">
        <v>1700</v>
      </c>
      <c r="F9" s="1"/>
    </row>
    <row r="10" spans="1:12" ht="345.6" x14ac:dyDescent="0.3">
      <c r="A10" s="6">
        <v>4</v>
      </c>
      <c r="B10" s="27" t="s">
        <v>70</v>
      </c>
      <c r="C10" s="3" t="s">
        <v>154</v>
      </c>
      <c r="D10" s="1" t="s">
        <v>155</v>
      </c>
      <c r="E10" s="29" t="s">
        <v>156</v>
      </c>
      <c r="F10" s="43"/>
    </row>
    <row r="11" spans="1:12" ht="115.2" x14ac:dyDescent="0.3">
      <c r="A11" s="6">
        <v>5</v>
      </c>
      <c r="B11" s="27" t="s">
        <v>70</v>
      </c>
      <c r="C11" s="1" t="s">
        <v>157</v>
      </c>
      <c r="D11" s="1" t="s">
        <v>158</v>
      </c>
      <c r="E11" s="29" t="s">
        <v>159</v>
      </c>
      <c r="F11" s="1" t="s">
        <v>160</v>
      </c>
    </row>
    <row r="12" spans="1:12" ht="87.6" customHeight="1" x14ac:dyDescent="0.3">
      <c r="A12" s="6">
        <v>6</v>
      </c>
      <c r="B12" s="27" t="s">
        <v>70</v>
      </c>
      <c r="C12" s="1" t="s">
        <v>161</v>
      </c>
      <c r="D12" s="1" t="s">
        <v>278</v>
      </c>
      <c r="E12" s="29" t="s">
        <v>162</v>
      </c>
      <c r="F12" s="1"/>
    </row>
    <row r="13" spans="1:12" ht="115.2" x14ac:dyDescent="0.3">
      <c r="A13" s="6">
        <v>7</v>
      </c>
      <c r="B13" s="27" t="s">
        <v>70</v>
      </c>
      <c r="C13" s="1" t="s">
        <v>163</v>
      </c>
      <c r="D13" s="1" t="s">
        <v>164</v>
      </c>
      <c r="E13" s="45" t="s">
        <v>165</v>
      </c>
      <c r="F13" s="1" t="s">
        <v>166</v>
      </c>
    </row>
    <row r="14" spans="1:12" ht="76.8" customHeight="1" x14ac:dyDescent="0.3">
      <c r="A14" s="6">
        <v>8</v>
      </c>
      <c r="B14" s="27" t="s">
        <v>74</v>
      </c>
      <c r="C14" s="1" t="s">
        <v>167</v>
      </c>
      <c r="D14" s="1" t="s">
        <v>168</v>
      </c>
      <c r="E14" s="29">
        <v>1000</v>
      </c>
      <c r="F14" s="1"/>
    </row>
    <row r="15" spans="1:12" ht="24" customHeight="1" x14ac:dyDescent="0.3">
      <c r="A15" s="107" t="s">
        <v>78</v>
      </c>
      <c r="B15" s="108"/>
      <c r="C15" s="108"/>
      <c r="D15" s="108"/>
      <c r="E15" s="34"/>
      <c r="F15" s="13"/>
    </row>
    <row r="17" spans="3:4" ht="19.2" x14ac:dyDescent="0.3">
      <c r="C17" s="16"/>
      <c r="D17" s="16"/>
    </row>
  </sheetData>
  <mergeCells count="7">
    <mergeCell ref="A15:D15"/>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7320-01EE-45D6-904C-B06B1F6A3B31}">
  <dimension ref="A1:L11"/>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72.8867187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169</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87" customHeight="1" x14ac:dyDescent="0.3">
      <c r="A7" s="6">
        <v>1</v>
      </c>
      <c r="B7" s="1" t="s">
        <v>70</v>
      </c>
      <c r="C7" s="1" t="s">
        <v>170</v>
      </c>
      <c r="D7" s="1" t="s">
        <v>279</v>
      </c>
      <c r="E7" s="6">
        <v>2500</v>
      </c>
      <c r="F7" s="1" t="s">
        <v>171</v>
      </c>
    </row>
    <row r="8" spans="1:12" ht="63.6" customHeight="1" x14ac:dyDescent="0.3">
      <c r="A8" s="6">
        <v>2</v>
      </c>
      <c r="B8" s="1" t="s">
        <v>70</v>
      </c>
      <c r="C8" s="1" t="s">
        <v>138</v>
      </c>
      <c r="D8" s="1" t="s">
        <v>142</v>
      </c>
      <c r="E8" s="6">
        <v>1000</v>
      </c>
      <c r="F8" s="1" t="s">
        <v>172</v>
      </c>
    </row>
    <row r="9" spans="1:12" ht="24" customHeight="1" x14ac:dyDescent="0.3">
      <c r="A9" s="107" t="s">
        <v>78</v>
      </c>
      <c r="B9" s="108"/>
      <c r="C9" s="108"/>
      <c r="D9" s="108"/>
      <c r="E9" s="34"/>
      <c r="F9" s="13"/>
    </row>
    <row r="11" spans="1:12" s="30" customFormat="1" ht="19.2" x14ac:dyDescent="0.3">
      <c r="A11" s="15"/>
      <c r="B11" s="15"/>
      <c r="C11" s="16"/>
      <c r="D11" s="16"/>
      <c r="F11" s="15"/>
      <c r="G11" s="15"/>
      <c r="H11" s="15"/>
      <c r="I11" s="15"/>
      <c r="J11" s="15"/>
      <c r="K11" s="15"/>
      <c r="L11" s="15"/>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478C-1CFF-FF4A-A363-807A80FA2A3D}">
  <dimension ref="A1:L15"/>
  <sheetViews>
    <sheetView zoomScale="80" zoomScaleNormal="80" workbookViewId="0">
      <selection sqref="A1:D1"/>
    </sheetView>
  </sheetViews>
  <sheetFormatPr baseColWidth="10" defaultColWidth="11.44140625" defaultRowHeight="15" x14ac:dyDescent="0.3"/>
  <cols>
    <col min="1" max="1" width="5.44140625" style="15" customWidth="1"/>
    <col min="2" max="2" width="17.10937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0" style="15" hidden="1" customWidth="1"/>
    <col min="10" max="10" width="34" style="15" customWidth="1"/>
    <col min="11" max="16384" width="11.44140625" style="15"/>
  </cols>
  <sheetData>
    <row r="1" spans="1:12" ht="29.4" customHeight="1" x14ac:dyDescent="0.3">
      <c r="A1" s="112" t="s">
        <v>124</v>
      </c>
      <c r="B1" s="113"/>
      <c r="C1" s="113"/>
      <c r="D1" s="114"/>
      <c r="E1" s="83" t="e" vm="1">
        <v>#VALUE!</v>
      </c>
      <c r="F1" s="98"/>
      <c r="G1" s="18"/>
      <c r="H1" s="18"/>
      <c r="I1" s="18"/>
      <c r="J1" s="83"/>
      <c r="K1" s="83"/>
      <c r="L1" s="83"/>
    </row>
    <row r="2" spans="1:12" ht="27"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22.8" x14ac:dyDescent="0.3">
      <c r="A4" s="81" t="s">
        <v>280</v>
      </c>
      <c r="B4" s="82"/>
      <c r="C4" s="82"/>
      <c r="D4" s="82"/>
      <c r="E4" s="81"/>
      <c r="F4" s="82"/>
      <c r="G4" s="82"/>
      <c r="H4" s="82"/>
      <c r="I4" s="37"/>
    </row>
    <row r="5" spans="1:12" ht="19.2"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268.8" x14ac:dyDescent="0.3">
      <c r="A7" s="1">
        <v>1</v>
      </c>
      <c r="B7" s="27" t="s">
        <v>19</v>
      </c>
      <c r="C7" s="1" t="s">
        <v>173</v>
      </c>
      <c r="D7" s="1" t="s">
        <v>174</v>
      </c>
      <c r="E7" s="123">
        <v>5000</v>
      </c>
      <c r="F7" s="1"/>
    </row>
    <row r="8" spans="1:12" ht="153.6" x14ac:dyDescent="0.3">
      <c r="A8" s="1">
        <v>2</v>
      </c>
      <c r="B8" s="27" t="s">
        <v>19</v>
      </c>
      <c r="C8" s="1" t="s">
        <v>175</v>
      </c>
      <c r="D8" s="1" t="s">
        <v>176</v>
      </c>
      <c r="E8" s="123">
        <v>7000</v>
      </c>
      <c r="F8" s="1"/>
    </row>
    <row r="9" spans="1:12" ht="307.8" customHeight="1" x14ac:dyDescent="0.3">
      <c r="A9" s="1">
        <v>3</v>
      </c>
      <c r="B9" s="27" t="s">
        <v>177</v>
      </c>
      <c r="C9" s="1" t="s">
        <v>178</v>
      </c>
      <c r="D9" s="56" t="s">
        <v>179</v>
      </c>
      <c r="E9" s="29" t="s">
        <v>180</v>
      </c>
      <c r="F9" s="1"/>
    </row>
    <row r="10" spans="1:12" ht="156" customHeight="1" x14ac:dyDescent="0.3">
      <c r="A10" s="1">
        <v>4</v>
      </c>
      <c r="B10" s="27" t="s">
        <v>31</v>
      </c>
      <c r="C10" s="1" t="s">
        <v>181</v>
      </c>
      <c r="D10" s="1" t="s">
        <v>182</v>
      </c>
      <c r="E10" s="29" t="s">
        <v>183</v>
      </c>
      <c r="F10" s="1" t="s">
        <v>184</v>
      </c>
    </row>
    <row r="11" spans="1:12" ht="68.400000000000006" customHeight="1" x14ac:dyDescent="0.3">
      <c r="A11" s="6">
        <v>5</v>
      </c>
      <c r="B11" s="27" t="s">
        <v>185</v>
      </c>
      <c r="C11" s="1" t="s">
        <v>186</v>
      </c>
      <c r="D11" s="2" t="s">
        <v>187</v>
      </c>
      <c r="E11" s="45" t="s">
        <v>188</v>
      </c>
      <c r="F11" s="27" t="s">
        <v>189</v>
      </c>
    </row>
    <row r="12" spans="1:12" ht="91.8" customHeight="1" x14ac:dyDescent="0.3">
      <c r="A12" s="6">
        <v>6</v>
      </c>
      <c r="B12" s="27" t="s">
        <v>185</v>
      </c>
      <c r="C12" s="1" t="s">
        <v>190</v>
      </c>
      <c r="D12" s="1" t="s">
        <v>191</v>
      </c>
      <c r="E12" s="45" t="s">
        <v>188</v>
      </c>
      <c r="F12" s="27" t="s">
        <v>192</v>
      </c>
    </row>
    <row r="13" spans="1:12" ht="19.2" x14ac:dyDescent="0.3">
      <c r="A13" s="107" t="s">
        <v>78</v>
      </c>
      <c r="B13" s="108"/>
      <c r="C13" s="108"/>
      <c r="D13" s="108"/>
      <c r="E13" s="34"/>
      <c r="F13" s="13"/>
    </row>
    <row r="15" spans="1:12" s="30" customFormat="1" ht="19.2" x14ac:dyDescent="0.3">
      <c r="A15" s="15"/>
      <c r="B15" s="15"/>
      <c r="C15" s="16"/>
      <c r="D15" s="16"/>
      <c r="F15" s="15"/>
      <c r="G15" s="15"/>
      <c r="H15" s="15"/>
      <c r="I15" s="15"/>
      <c r="J15" s="15"/>
      <c r="K15" s="15"/>
      <c r="L15" s="15"/>
    </row>
  </sheetData>
  <mergeCells count="7">
    <mergeCell ref="A13:D13"/>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F332-7EB5-4182-8A0B-CE12200531F4}">
  <dimension ref="A1:L11"/>
  <sheetViews>
    <sheetView zoomScale="80" zoomScaleNormal="80" workbookViewId="0">
      <selection sqref="A1:D1"/>
    </sheetView>
  </sheetViews>
  <sheetFormatPr baseColWidth="10" defaultColWidth="11.44140625" defaultRowHeight="15" x14ac:dyDescent="0.3"/>
  <cols>
    <col min="1" max="1" width="5.44140625" style="15" customWidth="1"/>
    <col min="2" max="2" width="18.441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193</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87" customHeight="1" x14ac:dyDescent="0.3">
      <c r="A7" s="6">
        <v>1</v>
      </c>
      <c r="B7" s="1" t="s">
        <v>70</v>
      </c>
      <c r="C7" s="1" t="s">
        <v>170</v>
      </c>
      <c r="D7" s="1" t="s">
        <v>279</v>
      </c>
      <c r="E7" s="6">
        <v>2500</v>
      </c>
      <c r="F7" s="1" t="s">
        <v>171</v>
      </c>
    </row>
    <row r="8" spans="1:12" ht="78" customHeight="1" x14ac:dyDescent="0.3">
      <c r="A8" s="6">
        <v>2</v>
      </c>
      <c r="B8" s="1" t="s">
        <v>70</v>
      </c>
      <c r="C8" s="1" t="s">
        <v>138</v>
      </c>
      <c r="D8" s="1" t="s">
        <v>142</v>
      </c>
      <c r="E8" s="6">
        <v>1000</v>
      </c>
      <c r="F8" s="1" t="s">
        <v>194</v>
      </c>
    </row>
    <row r="9" spans="1:12" ht="24" customHeight="1" x14ac:dyDescent="0.3">
      <c r="A9" s="107" t="s">
        <v>78</v>
      </c>
      <c r="B9" s="108"/>
      <c r="C9" s="108"/>
      <c r="D9" s="108"/>
      <c r="E9" s="34"/>
      <c r="F9" s="13"/>
    </row>
    <row r="11" spans="1:12" s="30" customFormat="1" ht="19.2" x14ac:dyDescent="0.3">
      <c r="A11" s="15"/>
      <c r="B11" s="15"/>
      <c r="C11" s="16"/>
      <c r="D11" s="16"/>
      <c r="F11" s="15"/>
      <c r="G11" s="15"/>
      <c r="H11" s="15"/>
      <c r="I11" s="15"/>
      <c r="J11" s="15"/>
      <c r="K11" s="15"/>
      <c r="L11" s="15"/>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C92-34A0-409D-BE20-EC5C6C8021E0}">
  <dimension ref="A1:L11"/>
  <sheetViews>
    <sheetView zoomScale="80" zoomScaleNormal="80" workbookViewId="0">
      <selection sqref="A1:D1"/>
    </sheetView>
  </sheetViews>
  <sheetFormatPr baseColWidth="10" defaultColWidth="11.44140625" defaultRowHeight="15" x14ac:dyDescent="0.3"/>
  <cols>
    <col min="1" max="1" width="5.44140625" style="15" customWidth="1"/>
    <col min="2" max="2" width="17.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195</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87" customHeight="1" x14ac:dyDescent="0.3">
      <c r="A7" s="6"/>
      <c r="B7" s="1" t="s">
        <v>70</v>
      </c>
      <c r="C7" s="1" t="s">
        <v>170</v>
      </c>
      <c r="D7" s="1" t="s">
        <v>196</v>
      </c>
      <c r="E7" s="6">
        <v>2500</v>
      </c>
      <c r="F7" s="1" t="s">
        <v>171</v>
      </c>
    </row>
    <row r="8" spans="1:12" ht="71.400000000000006" customHeight="1" x14ac:dyDescent="0.3">
      <c r="A8" s="6"/>
      <c r="B8" s="1" t="s">
        <v>70</v>
      </c>
      <c r="C8" s="1" t="s">
        <v>138</v>
      </c>
      <c r="D8" s="1" t="s">
        <v>197</v>
      </c>
      <c r="E8" s="6">
        <v>1000</v>
      </c>
      <c r="F8" s="1" t="s">
        <v>198</v>
      </c>
    </row>
    <row r="9" spans="1:12" ht="24" customHeight="1" x14ac:dyDescent="0.3">
      <c r="A9" s="107" t="s">
        <v>78</v>
      </c>
      <c r="B9" s="108"/>
      <c r="C9" s="108"/>
      <c r="D9" s="108"/>
      <c r="E9" s="34"/>
      <c r="F9" s="13"/>
    </row>
    <row r="11" spans="1:12" s="30" customFormat="1" ht="19.2" x14ac:dyDescent="0.3">
      <c r="A11" s="15"/>
      <c r="B11" s="15"/>
      <c r="C11" s="16"/>
      <c r="D11" s="16"/>
      <c r="F11" s="15"/>
      <c r="G11" s="15"/>
      <c r="H11" s="15"/>
      <c r="I11" s="15"/>
      <c r="J11" s="15"/>
      <c r="K11" s="15"/>
      <c r="L11" s="15"/>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2E2-4319-4BD8-9BC7-55B48EA4442A}">
  <dimension ref="A1:L16"/>
  <sheetViews>
    <sheetView zoomScale="80" zoomScaleNormal="80" workbookViewId="0">
      <selection sqref="A1:D1"/>
    </sheetView>
  </sheetViews>
  <sheetFormatPr baseColWidth="10" defaultColWidth="11.44140625" defaultRowHeight="15" x14ac:dyDescent="0.3"/>
  <cols>
    <col min="1" max="1" width="5.44140625" style="15" customWidth="1"/>
    <col min="2" max="2" width="16.88671875" style="15" customWidth="1"/>
    <col min="3" max="3" width="24.10937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199</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162" customHeight="1" x14ac:dyDescent="0.3">
      <c r="A7" s="1">
        <v>1</v>
      </c>
      <c r="B7" s="27" t="s">
        <v>70</v>
      </c>
      <c r="C7" s="27" t="s">
        <v>200</v>
      </c>
      <c r="D7" s="27" t="s">
        <v>281</v>
      </c>
      <c r="E7" s="29">
        <v>3500</v>
      </c>
      <c r="F7" s="62" t="s">
        <v>201</v>
      </c>
    </row>
    <row r="8" spans="1:12" ht="210" customHeight="1" x14ac:dyDescent="0.3">
      <c r="A8" s="6">
        <v>2</v>
      </c>
      <c r="B8" s="27" t="s">
        <v>70</v>
      </c>
      <c r="C8" s="3" t="s">
        <v>202</v>
      </c>
      <c r="D8" s="3" t="s">
        <v>282</v>
      </c>
      <c r="E8" s="124">
        <v>3000</v>
      </c>
      <c r="F8" s="67" t="s">
        <v>283</v>
      </c>
    </row>
    <row r="9" spans="1:12" ht="234" customHeight="1" x14ac:dyDescent="0.3">
      <c r="A9" s="6">
        <v>3</v>
      </c>
      <c r="B9" s="27" t="s">
        <v>70</v>
      </c>
      <c r="C9" s="1" t="s">
        <v>203</v>
      </c>
      <c r="D9" s="1" t="s">
        <v>204</v>
      </c>
      <c r="E9" s="29">
        <v>4500</v>
      </c>
      <c r="F9" s="3" t="s">
        <v>284</v>
      </c>
    </row>
    <row r="10" spans="1:12" ht="372" customHeight="1" x14ac:dyDescent="0.3">
      <c r="A10" s="6">
        <v>4</v>
      </c>
      <c r="B10" s="27" t="s">
        <v>70</v>
      </c>
      <c r="C10" s="1" t="s">
        <v>205</v>
      </c>
      <c r="D10" s="61" t="s">
        <v>206</v>
      </c>
      <c r="E10" s="125" t="s">
        <v>285</v>
      </c>
      <c r="F10" s="3" t="s">
        <v>207</v>
      </c>
    </row>
    <row r="11" spans="1:12" ht="142.94999999999999" customHeight="1" x14ac:dyDescent="0.3">
      <c r="A11" s="6">
        <v>5</v>
      </c>
      <c r="B11" s="27" t="s">
        <v>70</v>
      </c>
      <c r="C11" s="1" t="s">
        <v>208</v>
      </c>
      <c r="D11" s="27" t="s">
        <v>209</v>
      </c>
      <c r="E11" s="29">
        <v>2500</v>
      </c>
      <c r="F11" s="67" t="s">
        <v>286</v>
      </c>
    </row>
    <row r="12" spans="1:12" ht="187.8" customHeight="1" x14ac:dyDescent="0.3">
      <c r="A12" s="6">
        <v>6</v>
      </c>
      <c r="B12" s="27" t="s">
        <v>70</v>
      </c>
      <c r="C12" s="1" t="s">
        <v>210</v>
      </c>
      <c r="D12" s="27" t="s">
        <v>211</v>
      </c>
      <c r="E12" s="29">
        <v>3000</v>
      </c>
      <c r="F12" s="27" t="s">
        <v>212</v>
      </c>
    </row>
    <row r="13" spans="1:12" ht="113.4" customHeight="1" x14ac:dyDescent="0.3">
      <c r="A13" s="6">
        <v>7</v>
      </c>
      <c r="B13" s="27" t="s">
        <v>74</v>
      </c>
      <c r="C13" s="1" t="s">
        <v>213</v>
      </c>
      <c r="D13" s="27" t="s">
        <v>214</v>
      </c>
      <c r="E13" s="29">
        <v>2000</v>
      </c>
      <c r="F13" s="27" t="s">
        <v>215</v>
      </c>
    </row>
    <row r="14" spans="1:12" ht="24" customHeight="1" x14ac:dyDescent="0.3">
      <c r="A14" s="107" t="s">
        <v>78</v>
      </c>
      <c r="B14" s="108"/>
      <c r="C14" s="108"/>
      <c r="D14" s="108"/>
      <c r="E14" s="34"/>
      <c r="F14" s="13"/>
    </row>
    <row r="16" spans="1:12" s="30" customFormat="1" ht="19.2" x14ac:dyDescent="0.3">
      <c r="A16" s="15"/>
      <c r="B16" s="15"/>
      <c r="C16" s="16"/>
      <c r="D16" s="16"/>
      <c r="F16" s="15"/>
      <c r="G16" s="15"/>
      <c r="H16" s="15"/>
      <c r="I16" s="15"/>
      <c r="J16" s="15"/>
      <c r="K16" s="15"/>
      <c r="L16" s="15"/>
    </row>
  </sheetData>
  <mergeCells count="7">
    <mergeCell ref="A14:D14"/>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2E0D5-A5FE-42EC-8878-D9A5F930D761}">
  <dimension ref="A1:L14"/>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35.4" customHeight="1" x14ac:dyDescent="0.3">
      <c r="A4" s="81" t="s">
        <v>216</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71" t="s">
        <v>4</v>
      </c>
      <c r="B6" s="71" t="s">
        <v>5</v>
      </c>
      <c r="C6" s="71" t="s">
        <v>127</v>
      </c>
      <c r="D6" s="71" t="s">
        <v>128</v>
      </c>
      <c r="E6" s="72" t="s">
        <v>129</v>
      </c>
      <c r="F6" s="71" t="s">
        <v>130</v>
      </c>
    </row>
    <row r="7" spans="1:12" ht="96.75" customHeight="1" x14ac:dyDescent="0.3">
      <c r="A7" s="63">
        <v>1</v>
      </c>
      <c r="B7" s="69" t="s">
        <v>13</v>
      </c>
      <c r="C7" s="70" t="s">
        <v>287</v>
      </c>
      <c r="D7" s="70" t="s">
        <v>217</v>
      </c>
      <c r="E7" s="126">
        <v>4000</v>
      </c>
      <c r="F7" s="76" t="s">
        <v>218</v>
      </c>
    </row>
    <row r="8" spans="1:12" ht="171.75" customHeight="1" x14ac:dyDescent="0.3">
      <c r="A8" s="10">
        <v>2</v>
      </c>
      <c r="B8" s="73" t="s">
        <v>31</v>
      </c>
      <c r="C8" s="74" t="s">
        <v>288</v>
      </c>
      <c r="D8" s="75" t="s">
        <v>219</v>
      </c>
      <c r="E8" s="127">
        <v>3500</v>
      </c>
      <c r="F8" s="78" t="s">
        <v>220</v>
      </c>
    </row>
    <row r="9" spans="1:12" ht="87" customHeight="1" x14ac:dyDescent="0.3">
      <c r="A9" s="6">
        <v>3</v>
      </c>
      <c r="B9" s="52" t="s">
        <v>31</v>
      </c>
      <c r="C9" s="35" t="s">
        <v>221</v>
      </c>
      <c r="D9" s="35" t="s">
        <v>222</v>
      </c>
      <c r="E9" s="128">
        <v>1500</v>
      </c>
      <c r="F9" s="79" t="s">
        <v>223</v>
      </c>
    </row>
    <row r="10" spans="1:12" ht="87" customHeight="1" x14ac:dyDescent="0.3">
      <c r="A10" s="6">
        <v>4</v>
      </c>
      <c r="B10" s="52" t="s">
        <v>31</v>
      </c>
      <c r="C10" s="35" t="s">
        <v>224</v>
      </c>
      <c r="D10" s="35" t="s">
        <v>225</v>
      </c>
      <c r="E10" s="128"/>
      <c r="F10" s="77" t="s">
        <v>226</v>
      </c>
    </row>
    <row r="11" spans="1:12" ht="182.25" customHeight="1" x14ac:dyDescent="0.3">
      <c r="A11" s="6">
        <v>5</v>
      </c>
      <c r="B11" s="52" t="s">
        <v>31</v>
      </c>
      <c r="C11" s="53" t="s">
        <v>227</v>
      </c>
      <c r="D11" s="35" t="s">
        <v>211</v>
      </c>
      <c r="E11" s="128">
        <v>3000</v>
      </c>
      <c r="F11" s="80" t="s">
        <v>212</v>
      </c>
    </row>
    <row r="12" spans="1:12" ht="24" customHeight="1" x14ac:dyDescent="0.3">
      <c r="A12" s="107" t="s">
        <v>78</v>
      </c>
      <c r="B12" s="108"/>
      <c r="C12" s="108"/>
      <c r="D12" s="108"/>
      <c r="E12" s="34"/>
      <c r="F12" s="13"/>
    </row>
    <row r="14" spans="1:12" s="30" customFormat="1" ht="19.2" x14ac:dyDescent="0.3">
      <c r="A14" s="15"/>
      <c r="B14" s="15"/>
      <c r="C14" s="16"/>
      <c r="D14" s="16"/>
      <c r="F14" s="15"/>
      <c r="G14" s="15"/>
      <c r="H14" s="15"/>
      <c r="I14" s="15"/>
      <c r="J14" s="15"/>
      <c r="K14" s="15"/>
      <c r="L14" s="15"/>
    </row>
  </sheetData>
  <mergeCells count="7">
    <mergeCell ref="A12:D12"/>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27A3-5F82-4AF0-AFAA-DD4DDDD8FB23}">
  <dimension ref="A1:L33"/>
  <sheetViews>
    <sheetView workbookViewId="0"/>
  </sheetViews>
  <sheetFormatPr baseColWidth="10" defaultColWidth="11.44140625" defaultRowHeight="14.4" x14ac:dyDescent="0.3"/>
  <cols>
    <col min="1" max="1" width="38.6640625" customWidth="1"/>
    <col min="8" max="8" width="31.33203125" customWidth="1"/>
    <col min="10" max="10" width="30.33203125" customWidth="1"/>
  </cols>
  <sheetData>
    <row r="1" spans="1:12" ht="27.6" x14ac:dyDescent="0.3">
      <c r="A1" s="51" t="s">
        <v>228</v>
      </c>
      <c r="B1" s="51"/>
      <c r="C1" s="51"/>
      <c r="D1" s="15"/>
      <c r="E1" s="117" t="s">
        <v>229</v>
      </c>
      <c r="F1" s="118"/>
      <c r="G1" s="118"/>
      <c r="H1" s="118"/>
      <c r="I1" s="118"/>
      <c r="J1" s="118"/>
    </row>
    <row r="2" spans="1:12" ht="27.6" x14ac:dyDescent="0.3">
      <c r="A2" s="46"/>
      <c r="B2" s="46"/>
      <c r="C2" s="46"/>
      <c r="D2" s="15"/>
      <c r="E2" s="15"/>
      <c r="F2" s="15"/>
      <c r="G2" s="15"/>
      <c r="H2" s="15"/>
      <c r="I2" s="15"/>
      <c r="J2" s="15"/>
      <c r="K2" s="15"/>
      <c r="L2" s="15"/>
    </row>
    <row r="3" spans="1:12" ht="19.2" x14ac:dyDescent="0.3">
      <c r="A3" s="15"/>
      <c r="B3" s="47" t="s">
        <v>230</v>
      </c>
      <c r="C3" s="15"/>
      <c r="D3" s="15"/>
      <c r="E3" s="15"/>
      <c r="F3" s="14"/>
      <c r="G3" s="48"/>
      <c r="H3" s="14"/>
      <c r="I3" s="14"/>
      <c r="J3" s="14"/>
      <c r="K3" s="15"/>
      <c r="L3" s="15"/>
    </row>
    <row r="4" spans="1:12" ht="15" x14ac:dyDescent="0.3">
      <c r="A4" s="15" t="s">
        <v>231</v>
      </c>
      <c r="B4" s="49">
        <v>20000</v>
      </c>
      <c r="C4" s="15"/>
      <c r="D4" s="15"/>
      <c r="E4" s="119" t="s">
        <v>232</v>
      </c>
      <c r="F4" s="120"/>
      <c r="G4" s="120" t="s">
        <v>233</v>
      </c>
      <c r="H4" s="120"/>
      <c r="I4" s="120" t="s">
        <v>234</v>
      </c>
      <c r="J4" s="120"/>
      <c r="K4" s="15"/>
      <c r="L4" s="15"/>
    </row>
    <row r="5" spans="1:12" ht="15" x14ac:dyDescent="0.3">
      <c r="A5" s="15" t="s">
        <v>235</v>
      </c>
      <c r="B5" s="49">
        <f>'Modul I'!H27</f>
        <v>0</v>
      </c>
      <c r="C5" s="15"/>
      <c r="D5" s="15"/>
      <c r="E5" s="15"/>
      <c r="F5" s="15"/>
      <c r="G5" s="15" t="s">
        <v>236</v>
      </c>
      <c r="H5" s="15"/>
      <c r="I5" s="15" t="s">
        <v>237</v>
      </c>
      <c r="J5" s="15"/>
      <c r="K5" s="15"/>
      <c r="L5" s="15"/>
    </row>
    <row r="6" spans="1:12" ht="15" x14ac:dyDescent="0.3">
      <c r="A6" s="15" t="s">
        <v>238</v>
      </c>
      <c r="B6" s="49">
        <f>Austria!E11</f>
        <v>0</v>
      </c>
      <c r="C6" s="15"/>
      <c r="D6" s="15"/>
      <c r="E6" s="15"/>
      <c r="F6" s="15"/>
      <c r="G6" s="15"/>
      <c r="H6" s="15"/>
      <c r="I6" s="15"/>
      <c r="J6" s="15"/>
      <c r="K6" s="15"/>
      <c r="L6" s="15"/>
    </row>
    <row r="7" spans="1:12" ht="15" x14ac:dyDescent="0.3">
      <c r="A7" s="15" t="s">
        <v>239</v>
      </c>
      <c r="B7" s="49">
        <f>France!E9</f>
        <v>0</v>
      </c>
      <c r="C7" s="15"/>
      <c r="D7" s="15"/>
      <c r="E7" s="15" t="s">
        <v>240</v>
      </c>
      <c r="F7" s="15"/>
      <c r="G7" s="15"/>
      <c r="H7" s="15"/>
      <c r="I7" s="15"/>
      <c r="J7" s="15"/>
      <c r="K7" s="15"/>
      <c r="L7" s="15"/>
    </row>
    <row r="8" spans="1:12" ht="15" x14ac:dyDescent="0.3">
      <c r="A8" s="15" t="s">
        <v>241</v>
      </c>
      <c r="B8" s="49">
        <f>Italy!E12</f>
        <v>0</v>
      </c>
      <c r="C8" s="15"/>
      <c r="D8" s="15"/>
      <c r="E8" s="15"/>
      <c r="F8" s="15"/>
      <c r="G8" s="15"/>
      <c r="H8" s="15"/>
      <c r="I8" s="15"/>
      <c r="J8" s="15"/>
      <c r="K8" s="15"/>
      <c r="L8" s="15"/>
    </row>
    <row r="9" spans="1:12" ht="15" x14ac:dyDescent="0.3">
      <c r="A9" s="15" t="s">
        <v>242</v>
      </c>
      <c r="B9" s="49">
        <f>Spain!E9</f>
        <v>0</v>
      </c>
      <c r="C9" s="15"/>
      <c r="D9" s="15"/>
      <c r="E9" s="50"/>
      <c r="F9" s="15"/>
      <c r="G9" s="50"/>
      <c r="H9" s="50"/>
      <c r="I9" s="50"/>
      <c r="J9" s="50"/>
      <c r="K9" s="15"/>
      <c r="L9" s="15"/>
    </row>
    <row r="10" spans="1:12" ht="15" x14ac:dyDescent="0.3">
      <c r="A10" s="15" t="s">
        <v>243</v>
      </c>
      <c r="B10" s="49">
        <f>Netherlands!E9</f>
        <v>0</v>
      </c>
      <c r="C10" s="15"/>
      <c r="D10" s="15"/>
      <c r="E10" s="15"/>
      <c r="F10" s="15"/>
      <c r="G10" s="15"/>
      <c r="H10" s="15"/>
      <c r="I10" s="15"/>
      <c r="J10" s="15"/>
      <c r="K10" s="15"/>
      <c r="L10" s="15"/>
    </row>
    <row r="11" spans="1:12" ht="15" x14ac:dyDescent="0.3">
      <c r="A11" s="15" t="s">
        <v>244</v>
      </c>
      <c r="B11" s="49">
        <f>UK!E11</f>
        <v>0</v>
      </c>
      <c r="C11" s="15"/>
      <c r="D11" s="15"/>
      <c r="E11" s="15"/>
      <c r="F11" s="15"/>
      <c r="G11" s="15"/>
      <c r="H11" s="15"/>
      <c r="I11" s="15"/>
      <c r="J11" s="15"/>
      <c r="K11" s="15"/>
      <c r="L11" s="15"/>
    </row>
    <row r="12" spans="1:12" ht="15" x14ac:dyDescent="0.3">
      <c r="A12" s="15" t="s">
        <v>245</v>
      </c>
      <c r="B12" s="49">
        <f>VAE!E8</f>
        <v>0</v>
      </c>
      <c r="C12" s="15"/>
      <c r="D12" s="15"/>
      <c r="E12" s="15"/>
      <c r="F12" s="15"/>
      <c r="G12" s="15"/>
      <c r="H12" s="15"/>
      <c r="I12" s="15"/>
      <c r="J12" s="15"/>
      <c r="K12" s="15"/>
      <c r="L12" s="15"/>
    </row>
    <row r="13" spans="1:12" ht="15" x14ac:dyDescent="0.3">
      <c r="A13" s="15" t="s">
        <v>248</v>
      </c>
      <c r="B13" s="49">
        <f>SEA!E10</f>
        <v>0</v>
      </c>
      <c r="C13" s="15"/>
      <c r="D13" s="15"/>
      <c r="E13" s="119" t="s">
        <v>246</v>
      </c>
      <c r="F13" s="120"/>
      <c r="G13" s="120" t="s">
        <v>247</v>
      </c>
      <c r="H13" s="120"/>
      <c r="I13" s="120" t="s">
        <v>247</v>
      </c>
      <c r="J13" s="120"/>
      <c r="K13" s="15"/>
      <c r="L13" s="15"/>
    </row>
    <row r="14" spans="1:12" ht="15" x14ac:dyDescent="0.3">
      <c r="A14" s="15" t="s">
        <v>251</v>
      </c>
      <c r="B14" s="49">
        <f>India!E15</f>
        <v>0</v>
      </c>
      <c r="C14" s="15"/>
      <c r="D14" s="15"/>
      <c r="E14" s="15"/>
      <c r="F14" s="15"/>
      <c r="G14" s="15" t="s">
        <v>249</v>
      </c>
      <c r="H14" s="15"/>
      <c r="I14" s="15" t="s">
        <v>250</v>
      </c>
      <c r="J14" s="15"/>
      <c r="K14" s="15"/>
      <c r="L14" s="15"/>
    </row>
    <row r="15" spans="1:12" ht="15" x14ac:dyDescent="0.3">
      <c r="A15" s="15" t="s">
        <v>252</v>
      </c>
      <c r="B15" s="49">
        <f>Korea!E9</f>
        <v>0</v>
      </c>
      <c r="C15" s="15"/>
      <c r="D15" s="15"/>
      <c r="E15" s="15"/>
      <c r="F15" s="15"/>
      <c r="G15" s="15"/>
      <c r="H15" s="15"/>
      <c r="I15" s="15"/>
      <c r="J15" s="15"/>
      <c r="K15" s="15"/>
      <c r="L15" s="15"/>
    </row>
    <row r="16" spans="1:12" ht="15" x14ac:dyDescent="0.3">
      <c r="A16" s="15" t="s">
        <v>254</v>
      </c>
      <c r="B16" s="49">
        <f>GCH!E13</f>
        <v>0</v>
      </c>
      <c r="C16" s="15"/>
      <c r="D16" s="15"/>
      <c r="E16" s="15" t="s">
        <v>253</v>
      </c>
      <c r="F16" s="15"/>
      <c r="G16" s="15"/>
      <c r="H16" s="15"/>
      <c r="I16" s="15"/>
      <c r="J16" s="15"/>
      <c r="K16" s="15"/>
      <c r="L16" s="15"/>
    </row>
    <row r="17" spans="1:12" ht="15" x14ac:dyDescent="0.3">
      <c r="A17" s="15" t="s">
        <v>255</v>
      </c>
      <c r="B17" s="49">
        <f>Japan!E9</f>
        <v>0</v>
      </c>
      <c r="C17" s="15"/>
      <c r="D17" s="15"/>
      <c r="E17" s="15"/>
      <c r="F17" s="15"/>
      <c r="G17" s="15"/>
      <c r="H17" s="15"/>
      <c r="I17" s="15"/>
      <c r="J17" s="15"/>
      <c r="K17" s="15"/>
      <c r="L17" s="15"/>
    </row>
    <row r="18" spans="1:12" ht="15" x14ac:dyDescent="0.3">
      <c r="A18" s="15" t="s">
        <v>256</v>
      </c>
      <c r="B18" s="49">
        <f>Australia!E9</f>
        <v>0</v>
      </c>
      <c r="C18" s="15"/>
      <c r="D18" s="15"/>
      <c r="E18" s="50"/>
      <c r="F18" s="15"/>
      <c r="G18" s="50"/>
      <c r="H18" s="50"/>
      <c r="I18" s="50"/>
      <c r="J18" s="50"/>
      <c r="K18" s="15"/>
      <c r="L18" s="15"/>
    </row>
    <row r="19" spans="1:12" ht="15" x14ac:dyDescent="0.3">
      <c r="A19" s="15" t="s">
        <v>257</v>
      </c>
      <c r="B19" s="49">
        <f>'USA &amp; CAN'!E14</f>
        <v>0</v>
      </c>
      <c r="C19" s="15"/>
      <c r="D19" s="15"/>
      <c r="E19" s="15"/>
      <c r="F19" s="15"/>
      <c r="G19" s="15"/>
      <c r="H19" s="15"/>
      <c r="I19" s="15"/>
      <c r="J19" s="15"/>
      <c r="K19" s="15"/>
      <c r="L19" s="15"/>
    </row>
    <row r="20" spans="1:12" ht="15" x14ac:dyDescent="0.3">
      <c r="A20" s="15" t="s">
        <v>258</v>
      </c>
      <c r="B20" s="49">
        <f>Brazil!E12</f>
        <v>0</v>
      </c>
      <c r="C20" s="15"/>
      <c r="D20" s="15"/>
      <c r="E20" s="15"/>
      <c r="F20" s="15"/>
      <c r="G20" s="15"/>
      <c r="H20" s="15"/>
      <c r="I20" s="15"/>
      <c r="J20" s="15"/>
      <c r="K20" s="15"/>
      <c r="L20" s="15"/>
    </row>
    <row r="21" spans="1:12" ht="15.6" thickBot="1" x14ac:dyDescent="0.35">
      <c r="A21" s="54" t="s">
        <v>259</v>
      </c>
      <c r="B21" s="55">
        <f>SUM(B4:B20)</f>
        <v>20000</v>
      </c>
      <c r="C21" s="15"/>
      <c r="D21" s="15"/>
      <c r="E21" s="15"/>
      <c r="F21" s="15"/>
      <c r="G21" s="15"/>
      <c r="H21" s="15"/>
      <c r="I21" s="15"/>
      <c r="J21" s="15"/>
      <c r="K21" s="15"/>
      <c r="L21" s="15"/>
    </row>
    <row r="22" spans="1:12" ht="15.6" thickTop="1" x14ac:dyDescent="0.3">
      <c r="C22" s="15"/>
      <c r="D22" s="15"/>
      <c r="E22" s="15"/>
      <c r="F22" s="15"/>
      <c r="G22" s="15"/>
      <c r="H22" s="15"/>
      <c r="I22" s="15"/>
      <c r="J22" s="15"/>
      <c r="K22" s="15"/>
      <c r="L22" s="15"/>
    </row>
    <row r="23" spans="1:12" ht="15" x14ac:dyDescent="0.3">
      <c r="A23" s="15"/>
      <c r="B23" s="15"/>
      <c r="C23" s="15"/>
      <c r="D23" s="15"/>
      <c r="E23" s="15"/>
      <c r="F23" s="15"/>
      <c r="G23" s="15"/>
      <c r="H23" s="15"/>
      <c r="I23" s="15"/>
      <c r="J23" s="15"/>
      <c r="K23" s="15"/>
      <c r="L23" s="15"/>
    </row>
    <row r="24" spans="1:12" ht="15" x14ac:dyDescent="0.3">
      <c r="A24" s="15"/>
      <c r="B24" s="15"/>
      <c r="C24" s="15"/>
      <c r="D24" s="15"/>
      <c r="E24" s="15"/>
      <c r="F24" s="15"/>
      <c r="G24" s="15"/>
      <c r="H24" s="15"/>
      <c r="I24" s="15"/>
      <c r="J24" s="15"/>
      <c r="K24" s="15"/>
      <c r="L24" s="15"/>
    </row>
    <row r="25" spans="1:12" ht="15" x14ac:dyDescent="0.3">
      <c r="A25" s="15"/>
      <c r="B25" s="15"/>
      <c r="C25" s="15"/>
      <c r="D25" s="15"/>
      <c r="E25" s="15"/>
      <c r="F25" s="15"/>
      <c r="G25" s="15"/>
      <c r="H25" s="15"/>
      <c r="I25" s="15"/>
      <c r="J25" s="15"/>
      <c r="K25" s="15"/>
      <c r="L25" s="15"/>
    </row>
    <row r="26" spans="1:12" ht="15" x14ac:dyDescent="0.3">
      <c r="A26" s="15"/>
      <c r="B26" s="15"/>
      <c r="C26" s="15"/>
      <c r="D26" s="15"/>
      <c r="E26" s="15"/>
      <c r="F26" s="15"/>
      <c r="G26" s="15"/>
      <c r="H26" s="15"/>
      <c r="I26" s="15"/>
      <c r="J26" s="15"/>
      <c r="K26" s="15"/>
      <c r="L26" s="15"/>
    </row>
    <row r="27" spans="1:12" ht="15" x14ac:dyDescent="0.3">
      <c r="A27" s="15"/>
      <c r="B27" s="15"/>
      <c r="C27" s="15"/>
      <c r="D27" s="15"/>
      <c r="K27" s="15"/>
      <c r="L27" s="15"/>
    </row>
    <row r="28" spans="1:12" ht="15" x14ac:dyDescent="0.3">
      <c r="A28" s="15"/>
      <c r="B28" s="15"/>
      <c r="C28" s="15"/>
      <c r="D28" s="15"/>
      <c r="K28" s="15"/>
      <c r="L28" s="15"/>
    </row>
    <row r="29" spans="1:12" ht="15" x14ac:dyDescent="0.3">
      <c r="A29" s="15"/>
      <c r="B29" s="15"/>
      <c r="C29" s="15"/>
      <c r="D29" s="15"/>
      <c r="K29" s="15"/>
      <c r="L29" s="15"/>
    </row>
    <row r="30" spans="1:12" ht="15" x14ac:dyDescent="0.3">
      <c r="A30" s="15"/>
      <c r="B30" s="15"/>
      <c r="C30" s="15"/>
      <c r="D30" s="15"/>
      <c r="K30" s="15"/>
      <c r="L30" s="15"/>
    </row>
    <row r="31" spans="1:12" ht="15" x14ac:dyDescent="0.3">
      <c r="A31" s="15"/>
      <c r="B31" s="15"/>
      <c r="C31" s="15"/>
      <c r="D31" s="15"/>
      <c r="K31" s="15"/>
      <c r="L31" s="15"/>
    </row>
    <row r="32" spans="1:12" ht="15" x14ac:dyDescent="0.3">
      <c r="A32" s="15"/>
      <c r="B32" s="15"/>
      <c r="C32" s="15"/>
      <c r="D32" s="15"/>
      <c r="K32" s="15"/>
      <c r="L32" s="15"/>
    </row>
    <row r="33" spans="5:10" ht="15" x14ac:dyDescent="0.3">
      <c r="E33" s="15"/>
      <c r="F33" s="15"/>
      <c r="G33" s="15"/>
      <c r="H33" s="15"/>
      <c r="I33" s="15"/>
      <c r="J33" s="15"/>
    </row>
  </sheetData>
  <mergeCells count="7">
    <mergeCell ref="E1:J1"/>
    <mergeCell ref="E4:F4"/>
    <mergeCell ref="G4:H4"/>
    <mergeCell ref="I4:J4"/>
    <mergeCell ref="E13:F13"/>
    <mergeCell ref="G13:H13"/>
    <mergeCell ref="I13:J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7B33-0F54-40EE-87CD-7C5E70FEFA98}">
  <dimension ref="A1:L12"/>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69</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182.4" customHeight="1" x14ac:dyDescent="0.3">
      <c r="A7" s="1">
        <v>1</v>
      </c>
      <c r="B7" s="1" t="s">
        <v>70</v>
      </c>
      <c r="C7" s="1" t="s">
        <v>71</v>
      </c>
      <c r="D7" s="1" t="s">
        <v>72</v>
      </c>
      <c r="E7" s="29">
        <v>3000</v>
      </c>
      <c r="F7" s="1" t="s">
        <v>73</v>
      </c>
    </row>
    <row r="8" spans="1:12" ht="96" x14ac:dyDescent="0.3">
      <c r="A8" s="1">
        <v>2</v>
      </c>
      <c r="B8" s="1" t="s">
        <v>74</v>
      </c>
      <c r="C8" s="68" t="s">
        <v>75</v>
      </c>
      <c r="D8" s="3" t="s">
        <v>261</v>
      </c>
      <c r="E8" s="29">
        <v>1500</v>
      </c>
      <c r="F8" s="1" t="s">
        <v>76</v>
      </c>
    </row>
    <row r="9" spans="1:12" ht="112.2" customHeight="1" x14ac:dyDescent="0.3">
      <c r="A9" s="1">
        <v>3</v>
      </c>
      <c r="B9" s="1" t="s">
        <v>74</v>
      </c>
      <c r="C9" s="1" t="s">
        <v>77</v>
      </c>
      <c r="D9" s="1" t="s">
        <v>262</v>
      </c>
      <c r="E9" s="36"/>
      <c r="F9" s="3" t="s">
        <v>263</v>
      </c>
    </row>
    <row r="10" spans="1:12" ht="24" customHeight="1" x14ac:dyDescent="0.3">
      <c r="A10" s="107" t="s">
        <v>78</v>
      </c>
      <c r="B10" s="108"/>
      <c r="C10" s="108"/>
      <c r="D10" s="108"/>
      <c r="E10" s="34"/>
      <c r="F10" s="13"/>
    </row>
    <row r="12" spans="1:12" ht="19.2" x14ac:dyDescent="0.3">
      <c r="C12" s="16"/>
      <c r="D12" s="16"/>
    </row>
  </sheetData>
  <mergeCells count="7">
    <mergeCell ref="J1:L2"/>
    <mergeCell ref="A2:D2"/>
    <mergeCell ref="A10:D10"/>
    <mergeCell ref="A4:D4"/>
    <mergeCell ref="E4:H4"/>
    <mergeCell ref="A1:D1"/>
    <mergeCell ref="E1:F2"/>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653E-3F8E-4019-9F4B-75446169A451}">
  <dimension ref="A1:L13"/>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79</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87.75" customHeight="1" x14ac:dyDescent="0.3">
      <c r="A7" s="6">
        <v>1</v>
      </c>
      <c r="B7" s="6" t="s">
        <v>13</v>
      </c>
      <c r="C7" s="6" t="s">
        <v>80</v>
      </c>
      <c r="D7" s="6" t="s">
        <v>81</v>
      </c>
      <c r="E7" s="29">
        <v>3000</v>
      </c>
      <c r="F7" s="1"/>
    </row>
    <row r="8" spans="1:12" ht="57.6" x14ac:dyDescent="0.3">
      <c r="A8" s="6">
        <v>2</v>
      </c>
      <c r="B8" s="6" t="s">
        <v>74</v>
      </c>
      <c r="C8" s="6" t="s">
        <v>82</v>
      </c>
      <c r="D8" s="6" t="s">
        <v>266</v>
      </c>
      <c r="E8" s="29">
        <v>1000</v>
      </c>
      <c r="F8" s="1" t="s">
        <v>264</v>
      </c>
    </row>
    <row r="9" spans="1:12" ht="46.8" customHeight="1" x14ac:dyDescent="0.3">
      <c r="A9" s="1">
        <v>3</v>
      </c>
      <c r="B9" s="66" t="s">
        <v>70</v>
      </c>
      <c r="C9" s="1" t="s">
        <v>83</v>
      </c>
      <c r="D9" s="1" t="s">
        <v>265</v>
      </c>
      <c r="E9" s="29">
        <v>3000</v>
      </c>
      <c r="F9" s="1" t="s">
        <v>267</v>
      </c>
    </row>
    <row r="10" spans="1:12" ht="70.5" customHeight="1" x14ac:dyDescent="0.3">
      <c r="A10" s="1">
        <v>4</v>
      </c>
      <c r="B10" s="27" t="s">
        <v>70</v>
      </c>
      <c r="C10" s="1" t="s">
        <v>84</v>
      </c>
      <c r="D10" s="1" t="s">
        <v>268</v>
      </c>
      <c r="E10" s="29">
        <v>800</v>
      </c>
      <c r="F10" s="1" t="s">
        <v>85</v>
      </c>
    </row>
    <row r="11" spans="1:12" ht="24" customHeight="1" x14ac:dyDescent="0.3">
      <c r="A11" s="107" t="s">
        <v>78</v>
      </c>
      <c r="B11" s="108"/>
      <c r="C11" s="108"/>
      <c r="D11" s="108"/>
      <c r="E11" s="34"/>
      <c r="F11" s="13"/>
    </row>
    <row r="13" spans="1:12" ht="19.2" x14ac:dyDescent="0.3">
      <c r="C13" s="16"/>
      <c r="D13" s="16"/>
    </row>
  </sheetData>
  <mergeCells count="7">
    <mergeCell ref="A11:D11"/>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5195-732C-4C78-ABD8-DA9B64C643E4}">
  <dimension ref="A1:L11"/>
  <sheetViews>
    <sheetView zoomScale="80" zoomScaleNormal="80" workbookViewId="0">
      <selection activeCell="D7" sqref="D7"/>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86</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134.4" customHeight="1" x14ac:dyDescent="0.3">
      <c r="A7" s="6">
        <v>1</v>
      </c>
      <c r="B7" s="63" t="s">
        <v>74</v>
      </c>
      <c r="C7" s="63" t="s">
        <v>88</v>
      </c>
      <c r="D7" s="63" t="s">
        <v>269</v>
      </c>
      <c r="E7" s="42">
        <v>4000</v>
      </c>
      <c r="F7" s="63" t="s">
        <v>270</v>
      </c>
    </row>
    <row r="8" spans="1:12" ht="115.2" customHeight="1" x14ac:dyDescent="0.3">
      <c r="A8" s="6">
        <v>2</v>
      </c>
      <c r="B8" s="6" t="s">
        <v>70</v>
      </c>
      <c r="C8" s="6" t="s">
        <v>83</v>
      </c>
      <c r="D8" s="6" t="s">
        <v>271</v>
      </c>
      <c r="E8" s="29">
        <v>3000</v>
      </c>
      <c r="F8" s="6" t="s">
        <v>87</v>
      </c>
    </row>
    <row r="9" spans="1:12" ht="24" customHeight="1" x14ac:dyDescent="0.3">
      <c r="A9" s="107" t="s">
        <v>78</v>
      </c>
      <c r="B9" s="108"/>
      <c r="C9" s="108"/>
      <c r="D9" s="108"/>
      <c r="E9" s="34"/>
      <c r="F9" s="13"/>
    </row>
    <row r="11" spans="1:12" ht="19.2" x14ac:dyDescent="0.3">
      <c r="C11" s="16"/>
      <c r="D11" s="16"/>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E56EB-A572-4DB8-8C74-848A899B4450}">
  <dimension ref="A1:L14"/>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90</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87" customHeight="1" x14ac:dyDescent="0.3">
      <c r="A7" s="6">
        <v>1</v>
      </c>
      <c r="B7" s="6" t="s">
        <v>70</v>
      </c>
      <c r="C7" s="6" t="s">
        <v>71</v>
      </c>
      <c r="D7" s="6" t="s">
        <v>91</v>
      </c>
      <c r="E7" s="29">
        <v>1000</v>
      </c>
      <c r="F7" s="6" t="s">
        <v>92</v>
      </c>
    </row>
    <row r="8" spans="1:12" ht="144.6" customHeight="1" x14ac:dyDescent="0.3">
      <c r="A8" s="6">
        <v>2</v>
      </c>
      <c r="B8" s="6" t="s">
        <v>70</v>
      </c>
      <c r="C8" s="6" t="s">
        <v>71</v>
      </c>
      <c r="D8" s="6" t="s">
        <v>272</v>
      </c>
      <c r="E8" s="29">
        <v>2000</v>
      </c>
      <c r="F8" s="6" t="s">
        <v>93</v>
      </c>
    </row>
    <row r="9" spans="1:12" ht="130.35" customHeight="1" x14ac:dyDescent="0.3">
      <c r="A9" s="6">
        <v>3</v>
      </c>
      <c r="B9" s="6" t="s">
        <v>70</v>
      </c>
      <c r="C9" s="6" t="s">
        <v>94</v>
      </c>
      <c r="D9" s="6" t="s">
        <v>95</v>
      </c>
      <c r="E9" s="29">
        <v>6000</v>
      </c>
      <c r="F9" s="6" t="s">
        <v>96</v>
      </c>
    </row>
    <row r="10" spans="1:12" ht="59.25" customHeight="1" x14ac:dyDescent="0.3">
      <c r="A10" s="57">
        <v>4</v>
      </c>
      <c r="B10" s="57" t="s">
        <v>74</v>
      </c>
      <c r="C10" s="57" t="s">
        <v>97</v>
      </c>
      <c r="D10" s="57" t="s">
        <v>98</v>
      </c>
      <c r="E10" s="33">
        <v>1500</v>
      </c>
      <c r="F10" s="57" t="s">
        <v>76</v>
      </c>
    </row>
    <row r="11" spans="1:12" ht="182.4" customHeight="1" x14ac:dyDescent="0.3">
      <c r="A11" s="63">
        <v>5</v>
      </c>
      <c r="B11" s="63" t="s">
        <v>74</v>
      </c>
      <c r="C11" s="63" t="s">
        <v>88</v>
      </c>
      <c r="D11" s="63" t="s">
        <v>273</v>
      </c>
      <c r="E11" s="42">
        <v>4000</v>
      </c>
      <c r="F11" s="63" t="s">
        <v>89</v>
      </c>
    </row>
    <row r="12" spans="1:12" ht="24" customHeight="1" x14ac:dyDescent="0.3">
      <c r="A12" s="115" t="s">
        <v>78</v>
      </c>
      <c r="B12" s="116"/>
      <c r="C12" s="116"/>
      <c r="D12" s="116"/>
      <c r="E12" s="64"/>
      <c r="F12" s="65"/>
    </row>
    <row r="14" spans="1:12" ht="19.2" x14ac:dyDescent="0.3">
      <c r="C14" s="16"/>
      <c r="D14" s="16"/>
    </row>
  </sheetData>
  <mergeCells count="7">
    <mergeCell ref="A12:D12"/>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6517-3155-4068-808F-C5E45B386495}">
  <dimension ref="A1:L11"/>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99</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116.4" customHeight="1" x14ac:dyDescent="0.3">
      <c r="A7" s="6">
        <v>1</v>
      </c>
      <c r="B7" s="6" t="s">
        <v>70</v>
      </c>
      <c r="C7" s="6" t="s">
        <v>100</v>
      </c>
      <c r="D7" s="6" t="s">
        <v>274</v>
      </c>
      <c r="E7" s="29"/>
      <c r="F7" s="6" t="s">
        <v>101</v>
      </c>
    </row>
    <row r="8" spans="1:12" ht="57.6" x14ac:dyDescent="0.3">
      <c r="A8" s="6">
        <v>2</v>
      </c>
      <c r="B8" s="6" t="s">
        <v>74</v>
      </c>
      <c r="C8" s="6" t="s">
        <v>102</v>
      </c>
      <c r="D8" s="6" t="s">
        <v>103</v>
      </c>
      <c r="E8" s="29">
        <v>1500</v>
      </c>
      <c r="F8" s="6" t="s">
        <v>104</v>
      </c>
    </row>
    <row r="9" spans="1:12" ht="24" customHeight="1" x14ac:dyDescent="0.3">
      <c r="A9" s="107" t="s">
        <v>78</v>
      </c>
      <c r="B9" s="108"/>
      <c r="C9" s="108"/>
      <c r="D9" s="108"/>
      <c r="E9" s="34"/>
      <c r="F9" s="13"/>
    </row>
    <row r="11" spans="1:12" ht="19.2" x14ac:dyDescent="0.3">
      <c r="C11" s="16"/>
      <c r="D11" s="16"/>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2B69-D950-4A56-BA8A-B39150A18763}">
  <dimension ref="A1:L11"/>
  <sheetViews>
    <sheetView zoomScale="80" zoomScaleNormal="80" workbookViewId="0">
      <selection activeCell="D8" sqref="D8"/>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105</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87" customHeight="1" x14ac:dyDescent="0.3">
      <c r="A7" s="6">
        <v>1</v>
      </c>
      <c r="B7" s="1" t="s">
        <v>74</v>
      </c>
      <c r="C7" s="1" t="s">
        <v>106</v>
      </c>
      <c r="D7" s="1" t="s">
        <v>107</v>
      </c>
      <c r="E7" s="29">
        <v>1500</v>
      </c>
      <c r="F7" s="28" t="s">
        <v>108</v>
      </c>
    </row>
    <row r="8" spans="1:12" ht="177.6" customHeight="1" x14ac:dyDescent="0.3">
      <c r="A8" s="6">
        <v>2</v>
      </c>
      <c r="B8" s="39" t="s">
        <v>70</v>
      </c>
      <c r="C8" s="40" t="s">
        <v>109</v>
      </c>
      <c r="D8" s="40" t="s">
        <v>110</v>
      </c>
      <c r="E8" s="42"/>
      <c r="F8" s="41" t="s">
        <v>111</v>
      </c>
    </row>
    <row r="9" spans="1:12" ht="24" customHeight="1" x14ac:dyDescent="0.3">
      <c r="A9" s="107" t="s">
        <v>78</v>
      </c>
      <c r="B9" s="108"/>
      <c r="C9" s="108"/>
      <c r="D9" s="108"/>
      <c r="E9" s="34"/>
      <c r="F9" s="13"/>
    </row>
    <row r="11" spans="1:12" ht="19.2" x14ac:dyDescent="0.3">
      <c r="C11" s="16"/>
      <c r="D11" s="16"/>
    </row>
  </sheetData>
  <mergeCells count="7">
    <mergeCell ref="A9:D9"/>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7DB4-5D34-46A1-8385-D59F3F2FAE3A}">
  <dimension ref="A1:L13"/>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0</v>
      </c>
      <c r="B1" s="113"/>
      <c r="C1" s="113"/>
      <c r="D1" s="114"/>
      <c r="E1" s="83" t="e" vm="1">
        <v>#VALUE!</v>
      </c>
      <c r="F1" s="98"/>
      <c r="G1" s="18"/>
      <c r="H1" s="18"/>
      <c r="I1" s="18"/>
      <c r="J1" s="83"/>
      <c r="K1" s="83"/>
      <c r="L1" s="83"/>
    </row>
    <row r="2" spans="1:12" ht="30" customHeight="1" thickBot="1" x14ac:dyDescent="0.35">
      <c r="A2" s="109" t="s">
        <v>1</v>
      </c>
      <c r="B2" s="110"/>
      <c r="C2" s="110"/>
      <c r="D2" s="111"/>
      <c r="E2" s="98"/>
      <c r="F2" s="98"/>
      <c r="G2" s="19"/>
      <c r="H2" s="19"/>
      <c r="I2" s="19"/>
      <c r="J2" s="83"/>
      <c r="K2" s="83"/>
      <c r="L2" s="83"/>
    </row>
    <row r="3" spans="1:12" ht="5.0999999999999996" customHeight="1" x14ac:dyDescent="0.3"/>
    <row r="4" spans="1:12" s="38" customFormat="1" ht="35.4" customHeight="1" x14ac:dyDescent="0.3">
      <c r="A4" s="81" t="s">
        <v>112</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6</v>
      </c>
      <c r="D6" s="22" t="s">
        <v>7</v>
      </c>
      <c r="E6" s="32" t="s">
        <v>11</v>
      </c>
      <c r="F6" s="22" t="s">
        <v>12</v>
      </c>
    </row>
    <row r="7" spans="1:12" ht="174.6" customHeight="1" x14ac:dyDescent="0.3">
      <c r="A7" s="6">
        <v>1</v>
      </c>
      <c r="B7" s="27" t="s">
        <v>70</v>
      </c>
      <c r="C7" s="1" t="s">
        <v>113</v>
      </c>
      <c r="D7" s="1" t="s">
        <v>275</v>
      </c>
      <c r="E7" s="29" t="s">
        <v>114</v>
      </c>
      <c r="F7" s="1" t="s">
        <v>276</v>
      </c>
    </row>
    <row r="8" spans="1:12" ht="133.35" customHeight="1" x14ac:dyDescent="0.3">
      <c r="A8" s="6">
        <v>2</v>
      </c>
      <c r="B8" s="27" t="s">
        <v>70</v>
      </c>
      <c r="C8" s="1" t="s">
        <v>115</v>
      </c>
      <c r="D8" s="1" t="s">
        <v>116</v>
      </c>
      <c r="E8" s="29">
        <v>1500</v>
      </c>
      <c r="F8" s="1" t="s">
        <v>117</v>
      </c>
    </row>
    <row r="9" spans="1:12" ht="96" x14ac:dyDescent="0.3">
      <c r="A9" s="6">
        <v>3</v>
      </c>
      <c r="B9" s="27" t="s">
        <v>70</v>
      </c>
      <c r="C9" s="1" t="s">
        <v>118</v>
      </c>
      <c r="D9" s="1" t="s">
        <v>119</v>
      </c>
      <c r="E9" s="29">
        <v>2500</v>
      </c>
      <c r="F9" s="1" t="s">
        <v>120</v>
      </c>
    </row>
    <row r="10" spans="1:12" ht="92.1" customHeight="1" x14ac:dyDescent="0.3">
      <c r="A10" s="6">
        <v>4</v>
      </c>
      <c r="B10" s="27" t="s">
        <v>70</v>
      </c>
      <c r="C10" s="1" t="s">
        <v>121</v>
      </c>
      <c r="D10" s="1" t="s">
        <v>122</v>
      </c>
      <c r="E10" s="29">
        <v>500</v>
      </c>
      <c r="F10" s="1" t="s">
        <v>123</v>
      </c>
    </row>
    <row r="11" spans="1:12" ht="24" customHeight="1" x14ac:dyDescent="0.3">
      <c r="A11" s="107" t="s">
        <v>78</v>
      </c>
      <c r="B11" s="108"/>
      <c r="C11" s="108"/>
      <c r="D11" s="108"/>
      <c r="E11" s="34"/>
      <c r="F11" s="13"/>
    </row>
    <row r="13" spans="1:12" ht="19.2" x14ac:dyDescent="0.3">
      <c r="C13" s="16"/>
      <c r="D13" s="16"/>
    </row>
  </sheetData>
  <mergeCells count="7">
    <mergeCell ref="A11:D11"/>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ADA5-96E7-4F32-B93B-209365142A3E}">
  <dimension ref="A1:L12"/>
  <sheetViews>
    <sheetView zoomScale="80" zoomScaleNormal="80" workbookViewId="0">
      <selection sqref="A1:D1"/>
    </sheetView>
  </sheetViews>
  <sheetFormatPr baseColWidth="10" defaultColWidth="11.44140625" defaultRowHeight="15" x14ac:dyDescent="0.3"/>
  <cols>
    <col min="1" max="1" width="5.44140625" style="15" customWidth="1"/>
    <col min="2" max="2" width="15.6640625" style="15" customWidth="1"/>
    <col min="3" max="3" width="26.33203125" style="15" customWidth="1"/>
    <col min="4" max="4" width="85.6640625" style="15" customWidth="1"/>
    <col min="5" max="5" width="12.88671875" style="30" customWidth="1"/>
    <col min="6" max="6" width="70.6640625" style="15" customWidth="1"/>
    <col min="7" max="7" width="0.109375" style="15" customWidth="1"/>
    <col min="8" max="9" width="11.44140625" style="15" hidden="1" customWidth="1"/>
    <col min="10" max="16384" width="11.44140625" style="15"/>
  </cols>
  <sheetData>
    <row r="1" spans="1:12" ht="30" customHeight="1" x14ac:dyDescent="0.3">
      <c r="A1" s="112" t="s">
        <v>124</v>
      </c>
      <c r="B1" s="113"/>
      <c r="C1" s="113"/>
      <c r="D1" s="114"/>
      <c r="E1" s="83" t="e" vm="1">
        <v>#VALUE!</v>
      </c>
      <c r="F1" s="98"/>
      <c r="G1" s="18"/>
      <c r="H1" s="18"/>
      <c r="I1" s="18"/>
      <c r="J1" s="83"/>
      <c r="K1" s="83"/>
      <c r="L1" s="83"/>
    </row>
    <row r="2" spans="1:12" ht="30" customHeight="1" thickBot="1" x14ac:dyDescent="0.35">
      <c r="A2" s="109" t="s">
        <v>125</v>
      </c>
      <c r="B2" s="110"/>
      <c r="C2" s="110"/>
      <c r="D2" s="111"/>
      <c r="E2" s="98"/>
      <c r="F2" s="98"/>
      <c r="G2" s="19"/>
      <c r="H2" s="19"/>
      <c r="I2" s="19"/>
      <c r="J2" s="83"/>
      <c r="K2" s="83"/>
      <c r="L2" s="83"/>
    </row>
    <row r="3" spans="1:12" ht="5.0999999999999996" customHeight="1" x14ac:dyDescent="0.3"/>
    <row r="4" spans="1:12" s="38" customFormat="1" ht="114" customHeight="1" x14ac:dyDescent="0.3">
      <c r="A4" s="81" t="s">
        <v>126</v>
      </c>
      <c r="B4" s="82"/>
      <c r="C4" s="82"/>
      <c r="D4" s="82"/>
      <c r="E4" s="81"/>
      <c r="F4" s="82"/>
      <c r="G4" s="82"/>
      <c r="H4" s="82"/>
      <c r="I4" s="37"/>
    </row>
    <row r="5" spans="1:12" ht="6.6" customHeight="1" x14ac:dyDescent="0.4">
      <c r="A5" s="20"/>
      <c r="B5" s="21"/>
      <c r="C5" s="21"/>
      <c r="D5" s="21"/>
      <c r="E5" s="31"/>
      <c r="F5" s="21"/>
      <c r="G5" s="21"/>
      <c r="H5" s="21"/>
      <c r="I5" s="21"/>
    </row>
    <row r="6" spans="1:12" ht="38.4" x14ac:dyDescent="0.3">
      <c r="A6" s="22" t="s">
        <v>4</v>
      </c>
      <c r="B6" s="22" t="s">
        <v>5</v>
      </c>
      <c r="C6" s="22" t="s">
        <v>127</v>
      </c>
      <c r="D6" s="22" t="s">
        <v>128</v>
      </c>
      <c r="E6" s="32" t="s">
        <v>129</v>
      </c>
      <c r="F6" s="22" t="s">
        <v>130</v>
      </c>
    </row>
    <row r="7" spans="1:12" ht="87" customHeight="1" x14ac:dyDescent="0.3">
      <c r="A7" s="6">
        <v>1</v>
      </c>
      <c r="B7" s="27" t="s">
        <v>70</v>
      </c>
      <c r="C7" s="1" t="s">
        <v>131</v>
      </c>
      <c r="D7" s="1" t="s">
        <v>132</v>
      </c>
      <c r="E7" s="29" t="s">
        <v>133</v>
      </c>
      <c r="F7" s="1"/>
    </row>
    <row r="8" spans="1:12" ht="116.4" customHeight="1" x14ac:dyDescent="0.3">
      <c r="A8" s="6">
        <v>2</v>
      </c>
      <c r="B8" s="27" t="s">
        <v>70</v>
      </c>
      <c r="C8" s="1" t="s">
        <v>134</v>
      </c>
      <c r="D8" s="1" t="s">
        <v>135</v>
      </c>
      <c r="E8" s="29" t="s">
        <v>136</v>
      </c>
      <c r="F8" s="1" t="s">
        <v>137</v>
      </c>
    </row>
    <row r="9" spans="1:12" ht="66" customHeight="1" x14ac:dyDescent="0.3">
      <c r="A9" s="6">
        <v>3</v>
      </c>
      <c r="B9" s="27" t="s">
        <v>70</v>
      </c>
      <c r="C9" s="1" t="s">
        <v>138</v>
      </c>
      <c r="D9" s="1" t="s">
        <v>139</v>
      </c>
      <c r="E9" s="29" t="s">
        <v>140</v>
      </c>
      <c r="F9" s="1"/>
    </row>
    <row r="10" spans="1:12" ht="24" customHeight="1" x14ac:dyDescent="0.3">
      <c r="A10" s="107" t="s">
        <v>78</v>
      </c>
      <c r="B10" s="108"/>
      <c r="C10" s="108"/>
      <c r="D10" s="108"/>
      <c r="E10" s="34"/>
      <c r="F10" s="13"/>
    </row>
    <row r="12" spans="1:12" ht="19.2" x14ac:dyDescent="0.3">
      <c r="C12" s="16"/>
      <c r="D12" s="16"/>
    </row>
  </sheetData>
  <mergeCells count="7">
    <mergeCell ref="A10:D10"/>
    <mergeCell ref="A1:D1"/>
    <mergeCell ref="E1:F2"/>
    <mergeCell ref="J1:L2"/>
    <mergeCell ref="A2:D2"/>
    <mergeCell ref="A4:D4"/>
    <mergeCell ref="E4:H4"/>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4502C6B81446A93586474AC79285" ma:contentTypeVersion="18" ma:contentTypeDescription="Ein neues Dokument erstellen." ma:contentTypeScope="" ma:versionID="33648b7c6d792a09620350f2d5b6bd35">
  <xsd:schema xmlns:xsd="http://www.w3.org/2001/XMLSchema" xmlns:xs="http://www.w3.org/2001/XMLSchema" xmlns:p="http://schemas.microsoft.com/office/2006/metadata/properties" xmlns:ns2="87f0878f-29f1-4d44-9083-00ae5bc03f6b" xmlns:ns3="3319d9ae-f1b6-437d-b354-8fe783eecc61" targetNamespace="http://schemas.microsoft.com/office/2006/metadata/properties" ma:root="true" ma:fieldsID="e63cb946ac26198a742081395fe35163" ns2:_="" ns3:_="">
    <xsd:import namespace="87f0878f-29f1-4d44-9083-00ae5bc03f6b"/>
    <xsd:import namespace="3319d9ae-f1b6-437d-b354-8fe783eecc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0878f-29f1-4d44-9083-00ae5bc03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b2eb154-f203-41d6-9708-c1ca7295672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19d9ae-f1b6-437d-b354-8fe783eecc61"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82e37c7d-3b18-4a6c-be0c-7f4f3f85c6b9}" ma:internalName="TaxCatchAll" ma:showField="CatchAllData" ma:web="3319d9ae-f1b6-437d-b354-8fe783eecc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f0878f-29f1-4d44-9083-00ae5bc03f6b">
      <Terms xmlns="http://schemas.microsoft.com/office/infopath/2007/PartnerControls"/>
    </lcf76f155ced4ddcb4097134ff3c332f>
    <TaxCatchAll xmlns="3319d9ae-f1b6-437d-b354-8fe783eecc61" xsi:nil="true"/>
  </documentManagement>
</p:properties>
</file>

<file path=customXml/itemProps1.xml><?xml version="1.0" encoding="utf-8"?>
<ds:datastoreItem xmlns:ds="http://schemas.openxmlformats.org/officeDocument/2006/customXml" ds:itemID="{2DB63ADC-A8B3-43E0-86BD-A9DCBEAEB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0878f-29f1-4d44-9083-00ae5bc03f6b"/>
    <ds:schemaRef ds:uri="3319d9ae-f1b6-437d-b354-8fe783eec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4F6FAF-DD9E-4219-A42E-902D54A79B55}">
  <ds:schemaRefs>
    <ds:schemaRef ds:uri="http://schemas.microsoft.com/sharepoint/v3/contenttype/forms"/>
  </ds:schemaRefs>
</ds:datastoreItem>
</file>

<file path=customXml/itemProps3.xml><?xml version="1.0" encoding="utf-8"?>
<ds:datastoreItem xmlns:ds="http://schemas.openxmlformats.org/officeDocument/2006/customXml" ds:itemID="{A3F147C0-4342-41BC-A5DC-CE2C9F499E25}">
  <ds:schemaRefs>
    <ds:schemaRef ds:uri="http://schemas.microsoft.com/office/2006/metadata/properties"/>
    <ds:schemaRef ds:uri="http://schemas.microsoft.com/office/infopath/2007/PartnerControls"/>
    <ds:schemaRef ds:uri="87f0878f-29f1-4d44-9083-00ae5bc03f6b"/>
    <ds:schemaRef ds:uri="3319d9ae-f1b6-437d-b354-8fe783eecc6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Modul I</vt:lpstr>
      <vt:lpstr>Germany</vt:lpstr>
      <vt:lpstr>Austria</vt:lpstr>
      <vt:lpstr>France</vt:lpstr>
      <vt:lpstr>Italy</vt:lpstr>
      <vt:lpstr>Spain</vt:lpstr>
      <vt:lpstr>Netherlands</vt:lpstr>
      <vt:lpstr>UK</vt:lpstr>
      <vt:lpstr>SEA</vt:lpstr>
      <vt:lpstr>VAE</vt:lpstr>
      <vt:lpstr>India</vt:lpstr>
      <vt:lpstr>Korea</vt:lpstr>
      <vt:lpstr>GCH</vt:lpstr>
      <vt:lpstr>Japan</vt:lpstr>
      <vt:lpstr>Australia</vt:lpstr>
      <vt:lpstr>USA &amp; CAN</vt:lpstr>
      <vt:lpstr>Brazil</vt: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Prescher, Eliane</dc:creator>
  <cp:keywords/>
  <dc:description/>
  <cp:lastModifiedBy>Prescher, Eliane</cp:lastModifiedBy>
  <cp:revision/>
  <dcterms:created xsi:type="dcterms:W3CDTF">2024-04-03T08:36:12Z</dcterms:created>
  <dcterms:modified xsi:type="dcterms:W3CDTF">2024-09-02T09:58:52Z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0x010100A0264502C6B81446A93586474AC79285</vt:lpwstr>
  </property>
  <property fmtid="{D5CDD505-2E9C-101B-9397-08002B2CF9AE}" pid="3" name="MediaServiceImageTags">
    <vt:lpwstr/>
  </property>
</Properties>
</file>